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Finance - AP\Expense Claim Info\ECU Current Documents\"/>
    </mc:Choice>
  </mc:AlternateContent>
  <bookViews>
    <workbookView xWindow="0" yWindow="0" windowWidth="28800" windowHeight="11205"/>
  </bookViews>
  <sheets>
    <sheet name="ECU Expense Claim FILLABLE" sheetId="8" r:id="rId1"/>
    <sheet name="TEST ECU Exp Claim FILLABL" sheetId="10" r:id="rId2"/>
  </sheets>
  <calcPr calcId="162913"/>
</workbook>
</file>

<file path=xl/calcChain.xml><?xml version="1.0" encoding="utf-8"?>
<calcChain xmlns="http://schemas.openxmlformats.org/spreadsheetml/2006/main">
  <c r="L33" i="10" l="1"/>
  <c r="J33" i="10"/>
  <c r="I33" i="10"/>
  <c r="H33" i="10"/>
  <c r="G33" i="10"/>
  <c r="F33" i="10"/>
  <c r="E33" i="10"/>
  <c r="D33" i="10"/>
  <c r="K32" i="10"/>
  <c r="M32" i="10" s="1"/>
  <c r="O32" i="10" s="1"/>
  <c r="M31" i="10"/>
  <c r="O31" i="10" s="1"/>
  <c r="K31" i="10"/>
  <c r="K30" i="10"/>
  <c r="M30" i="10" s="1"/>
  <c r="O30" i="10" s="1"/>
  <c r="K29" i="10"/>
  <c r="M29" i="10" s="1"/>
  <c r="O29" i="10" s="1"/>
  <c r="K28" i="10"/>
  <c r="M28" i="10" s="1"/>
  <c r="O28" i="10" s="1"/>
  <c r="K27" i="10"/>
  <c r="M27" i="10" s="1"/>
  <c r="O27" i="10" s="1"/>
  <c r="K26" i="10"/>
  <c r="M26" i="10" s="1"/>
  <c r="O26" i="10" s="1"/>
  <c r="K25" i="10"/>
  <c r="M25" i="10" s="1"/>
  <c r="O25" i="10" s="1"/>
  <c r="K24" i="10"/>
  <c r="M24" i="10" s="1"/>
  <c r="O24" i="10" s="1"/>
  <c r="M23" i="10"/>
  <c r="O23" i="10" s="1"/>
  <c r="K23" i="10"/>
  <c r="K22" i="10"/>
  <c r="M22" i="10" s="1"/>
  <c r="O22" i="10" s="1"/>
  <c r="K21" i="10"/>
  <c r="M21" i="10" s="1"/>
  <c r="M33" i="10" l="1"/>
  <c r="O21" i="10"/>
  <c r="N34" i="10" s="1"/>
  <c r="K33" i="10"/>
  <c r="O33" i="10" s="1"/>
  <c r="K21" i="8"/>
  <c r="M21" i="8" s="1"/>
  <c r="O21" i="8" s="1"/>
  <c r="N37" i="10" l="1"/>
  <c r="N36" i="10"/>
  <c r="J33" i="8"/>
  <c r="K22" i="8"/>
  <c r="K23" i="8"/>
  <c r="K24" i="8"/>
  <c r="K25" i="8"/>
  <c r="K26" i="8"/>
  <c r="K27" i="8"/>
  <c r="K28" i="8"/>
  <c r="K29" i="8"/>
  <c r="K30" i="8"/>
  <c r="K31" i="8"/>
  <c r="K32" i="8"/>
  <c r="L33" i="8" l="1"/>
  <c r="F33" i="8"/>
  <c r="G33" i="8"/>
  <c r="H33" i="8"/>
  <c r="I33" i="8"/>
  <c r="E33" i="8"/>
  <c r="D33" i="8"/>
  <c r="M23" i="8"/>
  <c r="O23" i="8" s="1"/>
  <c r="M24" i="8"/>
  <c r="O24" i="8"/>
  <c r="M25" i="8"/>
  <c r="O25" i="8" s="1"/>
  <c r="M26" i="8"/>
  <c r="O26" i="8" s="1"/>
  <c r="M27" i="8"/>
  <c r="O27" i="8" s="1"/>
  <c r="M28" i="8"/>
  <c r="O28" i="8" s="1"/>
  <c r="M29" i="8"/>
  <c r="O29" i="8" s="1"/>
  <c r="M30" i="8"/>
  <c r="O30" i="8" s="1"/>
  <c r="M31" i="8"/>
  <c r="O31" i="8" s="1"/>
  <c r="M32" i="8"/>
  <c r="O32" i="8" s="1"/>
  <c r="K33" i="8"/>
  <c r="M22" i="8"/>
  <c r="O22" i="8" s="1"/>
  <c r="M33" i="8" l="1"/>
  <c r="O33" i="8"/>
  <c r="N34" i="8"/>
  <c r="N37" i="8" l="1"/>
  <c r="N36" i="8"/>
</calcChain>
</file>

<file path=xl/sharedStrings.xml><?xml version="1.0" encoding="utf-8"?>
<sst xmlns="http://schemas.openxmlformats.org/spreadsheetml/2006/main" count="160" uniqueCount="89">
  <si>
    <t>LODGING</t>
  </si>
  <si>
    <t>PRIVATE CAR USE</t>
  </si>
  <si>
    <t>TOTAL EXPENSES FOR DAY</t>
  </si>
  <si>
    <t xml:space="preserve">     (B)</t>
  </si>
  <si>
    <t>CANADIAN TOTAL</t>
  </si>
  <si>
    <t>OTHER EXPENSES</t>
  </si>
  <si>
    <t>KMS</t>
  </si>
  <si>
    <t>SEE 7.1 EXPENSES INCURRED BY EMPLOYEESS POLICY AND 7.1.1 EXPENSE CLAIM GUIDELINES.  FORM INSTRUCTIONS ON REVERSE.</t>
  </si>
  <si>
    <t>$ AMOUNT</t>
  </si>
  <si>
    <t>BREAKFAST  $10.00/DAY</t>
  </si>
  <si>
    <t>LUNCH  $15/DAY</t>
  </si>
  <si>
    <t>DINNER  $25.00/DAY</t>
  </si>
  <si>
    <t xml:space="preserve">(A)                           </t>
  </si>
  <si>
    <t xml:space="preserve">                               </t>
  </si>
  <si>
    <t>(1) CLAIMANT'S NAME</t>
  </si>
  <si>
    <t>(2) EMPLOYEE ID NUMBER (COLLEAGUE ID)</t>
  </si>
  <si>
    <t>(3) PROFESSIONAL DEVELOPMENT NUMBER ASSIGNED BY HR  (IF APPLICABLE)</t>
  </si>
  <si>
    <t>(A)</t>
  </si>
  <si>
    <t>(B)</t>
  </si>
  <si>
    <t>(C)</t>
  </si>
  <si>
    <t>(21)</t>
  </si>
  <si>
    <t>(22)</t>
  </si>
  <si>
    <t>(23)</t>
  </si>
  <si>
    <t>(27)</t>
  </si>
  <si>
    <t>(28)</t>
  </si>
  <si>
    <t>LESS ADVANCE</t>
  </si>
  <si>
    <t>BALANCE DUE TO EMILY CARR</t>
  </si>
  <si>
    <t>BALANCE DUE TO EMPLOYEE</t>
  </si>
  <si>
    <t>(24)</t>
  </si>
  <si>
    <t>(29)</t>
  </si>
  <si>
    <r>
      <t>50</t>
    </r>
    <r>
      <rPr>
        <sz val="6"/>
        <color theme="1"/>
        <rFont val="Calibri"/>
        <family val="2"/>
      </rPr>
      <t>₵</t>
    </r>
    <r>
      <rPr>
        <sz val="6"/>
        <color theme="1"/>
        <rFont val="Noto Sans"/>
        <family val="2"/>
      </rPr>
      <t xml:space="preserve"> per business, point A to point B kilometer.                                                     Google map required: https://www.google.ca/maps</t>
    </r>
  </si>
  <si>
    <r>
      <t xml:space="preserve">I CERTIFY THIS CLAIM IS A TRUE STATEMENT of reimbursement or allowance to which I am entitled as detailed above and that I have incurred the expense in accordance with Policies and Guidelines of the University. If a privately owned vehicle was used, I certify that a seat belt was used and did not use a wireless device while driving, regardless if hands free.  I certify all entrees represent expenses for legitimate business and/or Grant member's guidelines and do not include items for personal use or which are eligible for reimbursement from another organization.                                                                                                                                                                                                                                                                </t>
    </r>
    <r>
      <rPr>
        <b/>
        <sz val="8"/>
        <color indexed="8"/>
        <rFont val="Noto Sans"/>
        <family val="2"/>
      </rPr>
      <t>CLAIMS MUST BE SUBMITTED WITHIN 10 DAYS OF COMPLETING TRAVEL.</t>
    </r>
  </si>
  <si>
    <t>VEHICLE RENTAL COST</t>
  </si>
  <si>
    <t>(4) APPROVED WEBSITES</t>
  </si>
  <si>
    <t>(5) DESTINATION</t>
  </si>
  <si>
    <t>(6) DEPARTURE DATE</t>
  </si>
  <si>
    <t>(7) TIME</t>
  </si>
  <si>
    <t>(8) PURPOSE OF TRIP</t>
  </si>
  <si>
    <t>(9) RETURN DATE</t>
  </si>
  <si>
    <t>(10) TIME</t>
  </si>
  <si>
    <t>(11) NORMAL WORK HOURS</t>
  </si>
  <si>
    <t>(12) PRIVATE VEHICLE LICENSE NUMBER</t>
  </si>
  <si>
    <t>(13) MILEAGE RATE CLAIMED</t>
  </si>
  <si>
    <r>
      <rPr>
        <sz val="4"/>
        <color theme="1"/>
        <rFont val="Noto Sans"/>
        <family val="2"/>
      </rPr>
      <t xml:space="preserve">(14)    </t>
    </r>
    <r>
      <rPr>
        <b/>
        <sz val="4"/>
        <color theme="1"/>
        <rFont val="Noto Sans"/>
        <family val="2"/>
      </rPr>
      <t xml:space="preserve"> MONTH/YEAR</t>
    </r>
  </si>
  <si>
    <t>(17)</t>
  </si>
  <si>
    <r>
      <rPr>
        <sz val="4"/>
        <color theme="1"/>
        <rFont val="Noto Sans"/>
        <family val="2"/>
      </rPr>
      <t xml:space="preserve">(18)   </t>
    </r>
    <r>
      <rPr>
        <b/>
        <sz val="4"/>
        <color theme="1"/>
        <rFont val="Noto Sans"/>
        <family val="2"/>
      </rPr>
      <t xml:space="preserve">                    </t>
    </r>
    <r>
      <rPr>
        <b/>
        <sz val="4"/>
        <color indexed="8"/>
        <rFont val="Noto Sans"/>
        <family val="2"/>
      </rPr>
      <t>MEALS</t>
    </r>
  </si>
  <si>
    <t>(19)</t>
  </si>
  <si>
    <r>
      <rPr>
        <sz val="4"/>
        <color theme="1"/>
        <rFont val="Noto Sans"/>
        <family val="2"/>
      </rPr>
      <t xml:space="preserve">(20) </t>
    </r>
    <r>
      <rPr>
        <b/>
        <sz val="4"/>
        <color theme="1"/>
        <rFont val="Noto Sans"/>
        <family val="2"/>
      </rPr>
      <t xml:space="preserve">           </t>
    </r>
    <r>
      <rPr>
        <b/>
        <sz val="4"/>
        <color indexed="8"/>
        <rFont val="Noto Sans"/>
        <family val="2"/>
      </rPr>
      <t>TRANSPORTATION</t>
    </r>
  </si>
  <si>
    <t>(25)</t>
  </si>
  <si>
    <t>(30)</t>
  </si>
  <si>
    <t>(31) CLAIMANT'S SIGNATURE</t>
  </si>
  <si>
    <t>(33) DATE</t>
  </si>
  <si>
    <t>(32) PRINT NAME</t>
  </si>
  <si>
    <r>
      <t xml:space="preserve">EXCHANGE RATE          </t>
    </r>
    <r>
      <rPr>
        <sz val="4"/>
        <color indexed="8"/>
        <rFont val="Noto Sans"/>
        <family val="2"/>
      </rPr>
      <t>BANK OF CANADA</t>
    </r>
  </si>
  <si>
    <t>Accommodation - ask for Government rate when booking:  http://csa.pss.gov.bc.ca/businesstravel/                                                                                                                  CAUBO Member Discounts: https://www.caubo.ca/discover-caubo/member-discounts/                                                                                                                         Foreign Exchange Rate - Page print out required: https://www.bankofcanada.ca/rates/exchange/currency-converter/</t>
  </si>
  <si>
    <t>CLAIM TOTAL                                 (must equal Subtotal)</t>
  </si>
  <si>
    <r>
      <rPr>
        <sz val="4"/>
        <color theme="1"/>
        <rFont val="Noto Sans"/>
        <family val="2"/>
      </rPr>
      <t>(15)</t>
    </r>
    <r>
      <rPr>
        <b/>
        <sz val="4"/>
        <color theme="1"/>
        <rFont val="Noto Sans"/>
        <family val="2"/>
      </rPr>
      <t xml:space="preserve">     DAY/DATE</t>
    </r>
  </si>
  <si>
    <t>EXPENSE CLAIM WORKSHEET</t>
  </si>
  <si>
    <t>INCIDENTALS  MISC.  $10.00/DAY</t>
  </si>
  <si>
    <t xml:space="preserve">(26) REMARKS AND DETAILS </t>
  </si>
  <si>
    <t>PLEASE TYPE OR PRINT LEGIBLY AND COMPLETE ALL APPLICABLE AREAS.  ATTACH RECEIPTS AND APPROVED VOUCHER AS REQUIRED.</t>
  </si>
  <si>
    <t xml:space="preserve"> SUBTOTALS</t>
  </si>
  <si>
    <r>
      <rPr>
        <sz val="4"/>
        <color theme="1"/>
        <rFont val="Noto Sans"/>
        <family val="2"/>
      </rPr>
      <t xml:space="preserve">(16) </t>
    </r>
    <r>
      <rPr>
        <b/>
        <sz val="4"/>
        <color theme="1"/>
        <rFont val="Noto Sans"/>
        <family val="2"/>
      </rPr>
      <t>DESCRIPTION -</t>
    </r>
    <r>
      <rPr>
        <sz val="4"/>
        <color theme="1"/>
        <rFont val="Noto Sans"/>
        <family val="2"/>
      </rPr>
      <t xml:space="preserve"> </t>
    </r>
    <r>
      <rPr>
        <b/>
        <sz val="4"/>
        <color theme="1"/>
        <rFont val="Noto Sans"/>
        <family val="2"/>
      </rPr>
      <t>LOCATION - CURRENCY</t>
    </r>
  </si>
  <si>
    <r>
      <t xml:space="preserve">LINE DESCRIPTION - WHERE EXPENSE INCURRED CITY, COUNTRY &amp; CURRENCY USED                                                                                       </t>
    </r>
    <r>
      <rPr>
        <b/>
        <sz val="4"/>
        <color indexed="8"/>
        <rFont val="Noto Sans"/>
        <family val="2"/>
      </rPr>
      <t>ONE CURRENCY PER LINE</t>
    </r>
  </si>
  <si>
    <t>Kathleen Johnson</t>
  </si>
  <si>
    <t>PD1234</t>
  </si>
  <si>
    <t>Toronto</t>
  </si>
  <si>
    <t>7:30 AM - 3:30 PM</t>
  </si>
  <si>
    <t>Mon</t>
  </si>
  <si>
    <t>Tue</t>
  </si>
  <si>
    <t>Wed</t>
  </si>
  <si>
    <t>Thu</t>
  </si>
  <si>
    <t>Fri</t>
  </si>
  <si>
    <t>Sat</t>
  </si>
  <si>
    <t>Sun</t>
  </si>
  <si>
    <t>Per Diem</t>
  </si>
  <si>
    <t>Marriot Hotel</t>
  </si>
  <si>
    <t>Rent a Car</t>
  </si>
  <si>
    <t>Gas</t>
  </si>
  <si>
    <t>Taxi</t>
  </si>
  <si>
    <t>Bus</t>
  </si>
  <si>
    <t>Boston, US Per Diem</t>
  </si>
  <si>
    <t>Boston, Marriot Hotel</t>
  </si>
  <si>
    <t>Mileage</t>
  </si>
  <si>
    <t>Per Diem 2 days</t>
  </si>
  <si>
    <t>Travel to Toronto and then Boston for work with accounts payable team to visit universities so we can develop an awesome protocol within the University.  It was an awesome trip, we went to Canada Wonderland and went on all the rides, ate cotton candy, popcorn, hotdogs, fries and the works.  I then threw up on the tilt-a-whirl.  The poor people all around me got splattered with vomit.  Good thing I didn't have any sort of infections otherwise they would now all be sick.</t>
  </si>
  <si>
    <t xml:space="preserve">Kahtleen </t>
  </si>
  <si>
    <t>Work Training</t>
  </si>
  <si>
    <t>v4t8e9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</si>
</sst>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mm/dd/yy;@"/>
    <numFmt numFmtId="165" formatCode="&quot;$&quot;#,##0.000_);[Red]\(&quot;$&quot;#,##0.000\)"/>
    <numFmt numFmtId="166" formatCode="#,##0.00;\-###0.00;&quot;&quot;"/>
    <numFmt numFmtId="167" formatCode="0.000"/>
    <numFmt numFmtId="168" formatCode="mmm\-yyyy"/>
    <numFmt numFmtId="169" formatCode="00"/>
    <numFmt numFmtId="170" formatCode="[$-409]h:mm\ AM/PM;@"/>
    <numFmt numFmtId="171" formatCode="[$-F800]dddd\,\ mmmm\ dd\,\ yyyy"/>
  </numFmts>
  <fonts count="21" x14ac:knownFonts="1">
    <font>
      <sz val="9"/>
      <name val="Book Antiqua"/>
    </font>
    <font>
      <sz val="9"/>
      <name val="Book Antiqua"/>
      <family val="1"/>
    </font>
    <font>
      <sz val="6"/>
      <color indexed="8"/>
      <name val="Noto Sans"/>
      <family val="2"/>
    </font>
    <font>
      <sz val="8"/>
      <color indexed="8"/>
      <name val="Noto Sans"/>
      <family val="2"/>
    </font>
    <font>
      <sz val="4"/>
      <color indexed="8"/>
      <name val="Noto Sans"/>
      <family val="2"/>
    </font>
    <font>
      <sz val="9"/>
      <color theme="1"/>
      <name val="Noto Sans"/>
      <family val="2"/>
    </font>
    <font>
      <sz val="5"/>
      <color theme="1"/>
      <name val="Noto Sans"/>
      <family val="2"/>
    </font>
    <font>
      <sz val="6"/>
      <color theme="1"/>
      <name val="Noto Sans"/>
      <family val="2"/>
    </font>
    <font>
      <b/>
      <sz val="8"/>
      <color theme="1"/>
      <name val="Noto Sans"/>
      <family val="2"/>
    </font>
    <font>
      <sz val="7"/>
      <color theme="1"/>
      <name val="Noto Sans"/>
      <family val="2"/>
    </font>
    <font>
      <sz val="8"/>
      <color theme="1"/>
      <name val="Noto Sans"/>
      <family val="2"/>
    </font>
    <font>
      <sz val="4"/>
      <color theme="1"/>
      <name val="Noto Sans"/>
      <family val="2"/>
    </font>
    <font>
      <sz val="10"/>
      <color theme="1"/>
      <name val="Noto Sans"/>
      <family val="2"/>
    </font>
    <font>
      <sz val="12"/>
      <color theme="1"/>
      <name val="Noto Sans"/>
      <family val="2"/>
    </font>
    <font>
      <sz val="6.5"/>
      <color theme="1"/>
      <name val="Noto Sans"/>
      <family val="2"/>
    </font>
    <font>
      <b/>
      <sz val="16"/>
      <color theme="1"/>
      <name val="Noto Sans"/>
      <family val="2"/>
    </font>
    <font>
      <b/>
      <sz val="7"/>
      <color theme="1"/>
      <name val="Noto Sans"/>
      <family val="2"/>
    </font>
    <font>
      <b/>
      <sz val="4"/>
      <color theme="1"/>
      <name val="Noto Sans"/>
      <family val="2"/>
    </font>
    <font>
      <b/>
      <sz val="4"/>
      <color indexed="8"/>
      <name val="Noto Sans"/>
      <family val="2"/>
    </font>
    <font>
      <sz val="6"/>
      <color theme="1"/>
      <name val="Calibri"/>
      <family val="2"/>
    </font>
    <font>
      <b/>
      <sz val="8"/>
      <color indexed="8"/>
      <name val="Noto Sans"/>
      <family val="2"/>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right/>
      <top/>
      <bottom style="double">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style="thin">
        <color theme="1" tint="0.499984740745262"/>
      </right>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right style="hair">
        <color theme="1" tint="0.499984740745262"/>
      </right>
      <top style="double">
        <color theme="1" tint="0.499984740745262"/>
      </top>
      <bottom/>
      <diagonal/>
    </border>
    <border>
      <left style="hair">
        <color theme="1" tint="0.499984740745262"/>
      </left>
      <right style="hair">
        <color theme="1" tint="0.499984740745262"/>
      </right>
      <top style="double">
        <color theme="1" tint="0.499984740745262"/>
      </top>
      <bottom/>
      <diagonal/>
    </border>
    <border>
      <left style="hair">
        <color theme="1" tint="0.499984740745262"/>
      </left>
      <right/>
      <top style="double">
        <color theme="1" tint="0.499984740745262"/>
      </top>
      <bottom/>
      <diagonal/>
    </border>
    <border>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top/>
      <bottom style="hair">
        <color theme="1" tint="0.499984740745262"/>
      </bottom>
      <diagonal/>
    </border>
    <border>
      <left/>
      <right style="hair">
        <color theme="1" tint="0.499984740745262"/>
      </right>
      <top style="hair">
        <color theme="1" tint="0.499984740745262"/>
      </top>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top style="hair">
        <color theme="1" tint="0.499984740745262"/>
      </top>
      <bottom/>
      <diagonal/>
    </border>
    <border>
      <left/>
      <right style="hair">
        <color theme="1" tint="0.499984740745262"/>
      </right>
      <top style="hair">
        <color theme="1" tint="0.499984740745262"/>
      </top>
      <bottom style="double">
        <color theme="1" tint="0.499984740745262"/>
      </bottom>
      <diagonal/>
    </border>
    <border>
      <left style="hair">
        <color theme="1" tint="0.499984740745262"/>
      </left>
      <right style="hair">
        <color theme="1" tint="0.499984740745262"/>
      </right>
      <top style="hair">
        <color theme="1" tint="0.499984740745262"/>
      </top>
      <bottom style="double">
        <color theme="1" tint="0.499984740745262"/>
      </bottom>
      <diagonal/>
    </border>
    <border>
      <left style="hair">
        <color theme="1" tint="0.499984740745262"/>
      </left>
      <right/>
      <top style="hair">
        <color theme="1" tint="0.499984740745262"/>
      </top>
      <bottom style="double">
        <color theme="1" tint="0.499984740745262"/>
      </bottom>
      <diagonal/>
    </border>
    <border>
      <left style="hair">
        <color theme="1" tint="0.499984740745262"/>
      </left>
      <right style="thin">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bottom/>
      <diagonal/>
    </border>
    <border>
      <left/>
      <right/>
      <top style="thin">
        <color theme="1" tint="0.499984740745262"/>
      </top>
      <bottom style="hair">
        <color theme="1" tint="0.499984740745262"/>
      </bottom>
      <diagonal/>
    </border>
    <border>
      <left/>
      <right style="hair">
        <color theme="1" tint="0.499984740745262"/>
      </right>
      <top/>
      <bottom/>
      <diagonal/>
    </border>
    <border>
      <left style="hair">
        <color theme="1" tint="0.499984740745262"/>
      </left>
      <right/>
      <top/>
      <bottom/>
      <diagonal/>
    </border>
    <border>
      <left style="thin">
        <color theme="1" tint="0.499984740745262"/>
      </left>
      <right style="hair">
        <color theme="1" tint="0.499984740745262"/>
      </right>
      <top style="thin">
        <color theme="1" tint="0.499984740745262"/>
      </top>
      <bottom style="hair">
        <color theme="1" tint="0.499984740745262"/>
      </bottom>
      <diagonal/>
    </border>
    <border>
      <left style="hair">
        <color theme="1" tint="0.499984740745262"/>
      </left>
      <right style="hair">
        <color theme="1" tint="0.499984740745262"/>
      </right>
      <top style="thin">
        <color theme="1" tint="0.499984740745262"/>
      </top>
      <bottom style="hair">
        <color theme="1" tint="0.499984740745262"/>
      </bottom>
      <diagonal/>
    </border>
    <border>
      <left style="hair">
        <color theme="1" tint="0.499984740745262"/>
      </left>
      <right/>
      <top style="thin">
        <color theme="1" tint="0.499984740745262"/>
      </top>
      <bottom style="hair">
        <color theme="1" tint="0.499984740745262"/>
      </bottom>
      <diagonal/>
    </border>
    <border>
      <left/>
      <right style="hair">
        <color theme="1" tint="0.499984740745262"/>
      </right>
      <top style="thin">
        <color theme="1" tint="0.499984740745262"/>
      </top>
      <bottom style="hair">
        <color theme="1" tint="0.499984740745262"/>
      </bottom>
      <diagonal/>
    </border>
    <border>
      <left style="hair">
        <color theme="1" tint="0.499984740745262"/>
      </left>
      <right style="thin">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hair">
        <color theme="1" tint="0.499984740745262"/>
      </top>
      <bottom style="hair">
        <color theme="1" tint="0.499984740745262"/>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right style="hair">
        <color theme="1" tint="0.499984740745262"/>
      </right>
      <top style="hair">
        <color theme="1" tint="0.499984740745262"/>
      </top>
      <bottom style="thin">
        <color theme="1" tint="0.499984740745262"/>
      </bottom>
      <diagonal/>
    </border>
    <border>
      <left style="hair">
        <color theme="1" tint="0.499984740745262"/>
      </left>
      <right style="hair">
        <color theme="1" tint="0.499984740745262"/>
      </right>
      <top style="hair">
        <color theme="1" tint="0.499984740745262"/>
      </top>
      <bottom style="thin">
        <color theme="1" tint="0.499984740745262"/>
      </bottom>
      <diagonal/>
    </border>
    <border>
      <left style="hair">
        <color theme="1" tint="0.499984740745262"/>
      </left>
      <right style="thin">
        <color theme="1" tint="0.499984740745262"/>
      </right>
      <top style="hair">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diagonal/>
    </border>
    <border>
      <left style="hair">
        <color theme="1" tint="0.499984740745262"/>
      </left>
      <right style="hair">
        <color theme="1" tint="0.499984740745262"/>
      </right>
      <top style="thin">
        <color theme="1" tint="0.499984740745262"/>
      </top>
      <bottom/>
      <diagonal/>
    </border>
    <border>
      <left style="thin">
        <color theme="1" tint="0.499984740745262"/>
      </left>
      <right style="hair">
        <color theme="1" tint="0.499984740745262"/>
      </right>
      <top/>
      <bottom style="hair">
        <color theme="1" tint="0.499984740745262"/>
      </bottom>
      <diagonal/>
    </border>
    <border>
      <left style="thin">
        <color theme="1" tint="0.499984740745262"/>
      </left>
      <right style="hair">
        <color theme="1" tint="0.499984740745262"/>
      </right>
      <top style="hair">
        <color theme="1" tint="0.499984740745262"/>
      </top>
      <bottom style="thin">
        <color theme="1" tint="0.499984740745262"/>
      </bottom>
      <diagonal/>
    </border>
  </borders>
  <cellStyleXfs count="2">
    <xf numFmtId="0" fontId="0" fillId="0" borderId="0"/>
    <xf numFmtId="43" fontId="1" fillId="0" borderId="0" applyFont="0" applyFill="0" applyBorder="0" applyAlignment="0" applyProtection="0"/>
  </cellStyleXfs>
  <cellXfs count="114">
    <xf numFmtId="0" fontId="0" fillId="0" borderId="0" xfId="0"/>
    <xf numFmtId="0" fontId="6" fillId="0" borderId="0" xfId="0" applyFont="1" applyAlignment="1" applyProtection="1">
      <alignment vertical="center"/>
    </xf>
    <xf numFmtId="0" fontId="8" fillId="0" borderId="0" xfId="0" applyFont="1" applyBorder="1" applyAlignment="1" applyProtection="1">
      <alignment horizontal="left" vertical="center" wrapText="1"/>
    </xf>
    <xf numFmtId="0" fontId="6" fillId="0" borderId="0" xfId="0" applyFont="1" applyBorder="1" applyAlignment="1" applyProtection="1">
      <alignment vertical="center"/>
    </xf>
    <xf numFmtId="0" fontId="6" fillId="0" borderId="1" xfId="0" applyFont="1" applyBorder="1" applyAlignment="1" applyProtection="1">
      <alignment vertical="center"/>
    </xf>
    <xf numFmtId="43" fontId="6" fillId="0" borderId="0" xfId="0" applyNumberFormat="1" applyFont="1" applyBorder="1" applyAlignment="1" applyProtection="1">
      <alignment vertical="center"/>
    </xf>
    <xf numFmtId="0" fontId="6" fillId="0" borderId="0" xfId="0" applyFont="1" applyBorder="1" applyAlignment="1" applyProtection="1">
      <alignment horizontal="left" vertical="center"/>
    </xf>
    <xf numFmtId="0" fontId="10" fillId="0" borderId="19" xfId="0" applyFont="1" applyBorder="1" applyAlignment="1" applyProtection="1">
      <alignment vertical="center"/>
    </xf>
    <xf numFmtId="49" fontId="6" fillId="0" borderId="5" xfId="0" applyNumberFormat="1" applyFont="1" applyBorder="1" applyAlignment="1" applyProtection="1">
      <alignment vertical="center"/>
    </xf>
    <xf numFmtId="0" fontId="11" fillId="0" borderId="24" xfId="0" quotePrefix="1" applyFont="1" applyBorder="1" applyAlignment="1" applyProtection="1">
      <alignment horizontal="left" vertical="center"/>
    </xf>
    <xf numFmtId="0" fontId="11" fillId="0" borderId="24" xfId="0" quotePrefix="1" applyFont="1" applyBorder="1" applyAlignment="1" applyProtection="1">
      <alignment vertical="center"/>
    </xf>
    <xf numFmtId="0" fontId="17" fillId="0" borderId="25" xfId="0" applyFont="1" applyBorder="1" applyAlignment="1" applyProtection="1">
      <alignment vertical="center"/>
    </xf>
    <xf numFmtId="0" fontId="17" fillId="0" borderId="20" xfId="0" applyFont="1" applyBorder="1" applyAlignment="1" applyProtection="1">
      <alignment vertical="center"/>
    </xf>
    <xf numFmtId="0" fontId="17" fillId="0" borderId="26" xfId="0" applyFont="1" applyBorder="1" applyAlignment="1" applyProtection="1">
      <alignment vertical="center"/>
    </xf>
    <xf numFmtId="49" fontId="2" fillId="2" borderId="29" xfId="0" applyNumberFormat="1" applyFont="1" applyFill="1" applyBorder="1" applyAlignment="1" applyProtection="1">
      <alignment vertical="center"/>
    </xf>
    <xf numFmtId="0" fontId="3" fillId="2" borderId="30" xfId="0" applyFont="1" applyFill="1" applyBorder="1" applyAlignment="1" applyProtection="1">
      <alignment vertical="center"/>
    </xf>
    <xf numFmtId="166" fontId="9" fillId="2" borderId="32" xfId="1" applyNumberFormat="1" applyFont="1" applyFill="1" applyBorder="1" applyAlignment="1" applyProtection="1">
      <alignment vertical="center" shrinkToFit="1"/>
    </xf>
    <xf numFmtId="0" fontId="10" fillId="0" borderId="35" xfId="0" applyFont="1" applyBorder="1" applyAlignment="1" applyProtection="1">
      <alignment vertical="center"/>
    </xf>
    <xf numFmtId="49" fontId="6" fillId="0" borderId="24" xfId="0" applyNumberFormat="1" applyFont="1" applyBorder="1" applyAlignment="1" applyProtection="1">
      <alignment vertical="center"/>
    </xf>
    <xf numFmtId="49" fontId="6" fillId="0" borderId="32" xfId="0" applyNumberFormat="1" applyFont="1" applyBorder="1" applyAlignment="1" applyProtection="1">
      <alignment vertical="center"/>
    </xf>
    <xf numFmtId="0" fontId="12" fillId="0" borderId="5" xfId="0" applyFont="1" applyBorder="1" applyAlignment="1" applyProtection="1">
      <alignment vertical="center" shrinkToFit="1"/>
      <protection locked="0"/>
    </xf>
    <xf numFmtId="167" fontId="10" fillId="0" borderId="5" xfId="0" applyNumberFormat="1" applyFont="1" applyBorder="1" applyAlignment="1" applyProtection="1">
      <alignment vertical="center" shrinkToFit="1"/>
      <protection locked="0"/>
    </xf>
    <xf numFmtId="169" fontId="12" fillId="0" borderId="5" xfId="0" applyNumberFormat="1" applyFont="1" applyBorder="1" applyAlignment="1" applyProtection="1">
      <alignment horizontal="center" vertical="center" shrinkToFit="1"/>
      <protection locked="0"/>
    </xf>
    <xf numFmtId="4" fontId="12" fillId="0" borderId="5" xfId="0" applyNumberFormat="1" applyFont="1" applyBorder="1" applyAlignment="1" applyProtection="1">
      <alignment vertical="center" shrinkToFit="1"/>
      <protection locked="0"/>
    </xf>
    <xf numFmtId="4" fontId="12" fillId="0" borderId="5" xfId="0" applyNumberFormat="1" applyFont="1" applyBorder="1" applyAlignment="1" applyProtection="1">
      <alignment vertical="center" shrinkToFit="1"/>
    </xf>
    <xf numFmtId="0" fontId="14" fillId="0" borderId="0" xfId="0" applyFont="1" applyBorder="1" applyAlignment="1" applyProtection="1">
      <alignment vertical="center"/>
    </xf>
    <xf numFmtId="0" fontId="14" fillId="0" borderId="1" xfId="0" applyFont="1" applyBorder="1" applyAlignment="1" applyProtection="1">
      <alignment vertical="center"/>
    </xf>
    <xf numFmtId="2" fontId="12" fillId="0" borderId="5" xfId="0" applyNumberFormat="1" applyFont="1" applyBorder="1" applyAlignment="1" applyProtection="1">
      <alignment vertical="center" shrinkToFit="1"/>
    </xf>
    <xf numFmtId="0" fontId="3" fillId="2" borderId="31" xfId="0" applyFont="1" applyFill="1" applyBorder="1" applyAlignment="1" applyProtection="1">
      <alignment horizontal="right" vertical="center"/>
    </xf>
    <xf numFmtId="171" fontId="12" fillId="0" borderId="28" xfId="0" applyNumberFormat="1" applyFont="1" applyBorder="1" applyAlignment="1" applyProtection="1">
      <alignment vertical="center" shrinkToFit="1"/>
      <protection locked="0"/>
    </xf>
    <xf numFmtId="0" fontId="7" fillId="0" borderId="0" xfId="0" applyFont="1" applyAlignment="1" applyProtection="1">
      <alignment horizontal="left" vertical="center"/>
    </xf>
    <xf numFmtId="0" fontId="5" fillId="0" borderId="0" xfId="0" applyFont="1" applyAlignment="1" applyProtection="1">
      <alignment vertical="center"/>
    </xf>
    <xf numFmtId="0" fontId="17" fillId="0" borderId="24" xfId="0" quotePrefix="1" applyFont="1" applyBorder="1" applyAlignment="1" applyProtection="1">
      <alignment horizontal="left" vertical="center"/>
    </xf>
    <xf numFmtId="0" fontId="11" fillId="0" borderId="5" xfId="0" applyFont="1" applyBorder="1" applyAlignment="1" applyProtection="1">
      <alignment vertical="center" wrapText="1"/>
    </xf>
    <xf numFmtId="0" fontId="11" fillId="0" borderId="5" xfId="0" applyFont="1" applyBorder="1" applyAlignment="1" applyProtection="1">
      <alignment horizontal="center" vertical="center"/>
    </xf>
    <xf numFmtId="0" fontId="11" fillId="0" borderId="24" xfId="0" quotePrefix="1" applyNumberFormat="1" applyFont="1" applyBorder="1" applyAlignment="1" applyProtection="1">
      <alignment horizontal="left" vertical="center"/>
    </xf>
    <xf numFmtId="0" fontId="11" fillId="0" borderId="27" xfId="0" quotePrefix="1" applyNumberFormat="1" applyFont="1" applyBorder="1" applyAlignment="1" applyProtection="1">
      <alignment horizontal="left" vertical="center"/>
    </xf>
    <xf numFmtId="4" fontId="12" fillId="0" borderId="5" xfId="0" applyNumberFormat="1" applyFont="1" applyBorder="1" applyAlignment="1" applyProtection="1">
      <alignment horizontal="center" vertical="center" shrinkToFit="1"/>
    </xf>
    <xf numFmtId="4" fontId="12" fillId="0" borderId="18" xfId="0" applyNumberFormat="1" applyFont="1" applyBorder="1" applyAlignment="1" applyProtection="1">
      <alignment horizontal="center" vertical="center" shrinkToFit="1"/>
    </xf>
    <xf numFmtId="0" fontId="13" fillId="0" borderId="9"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7" fillId="0" borderId="12" xfId="0" applyFont="1" applyBorder="1" applyAlignment="1" applyProtection="1">
      <alignment horizontal="left" vertical="top"/>
    </xf>
    <xf numFmtId="0" fontId="7" fillId="0" borderId="13" xfId="0" applyFont="1" applyBorder="1" applyAlignment="1" applyProtection="1">
      <alignment horizontal="left" vertical="top"/>
    </xf>
    <xf numFmtId="0" fontId="7" fillId="0" borderId="14" xfId="0" applyFont="1" applyBorder="1" applyAlignment="1" applyProtection="1">
      <alignment horizontal="left" vertical="top"/>
    </xf>
    <xf numFmtId="0" fontId="13" fillId="0" borderId="10" xfId="0" applyFont="1" applyBorder="1" applyAlignment="1" applyProtection="1">
      <alignment vertical="center"/>
      <protection locked="0"/>
    </xf>
    <xf numFmtId="0" fontId="6" fillId="0" borderId="10" xfId="0" applyFont="1" applyBorder="1" applyAlignment="1" applyProtection="1">
      <alignment horizontal="left" vertical="center" wrapText="1" indent="2"/>
    </xf>
    <xf numFmtId="0" fontId="6" fillId="0" borderId="11" xfId="0" applyFont="1" applyBorder="1" applyAlignment="1" applyProtection="1">
      <alignment horizontal="left" vertical="center" wrapText="1" indent="2"/>
    </xf>
    <xf numFmtId="0" fontId="5" fillId="0" borderId="13" xfId="0" applyFont="1" applyBorder="1" applyAlignment="1" applyProtection="1">
      <alignment vertical="top"/>
    </xf>
    <xf numFmtId="0" fontId="7" fillId="0" borderId="13" xfId="0" applyFont="1" applyBorder="1" applyAlignment="1" applyProtection="1">
      <alignment vertical="top"/>
    </xf>
    <xf numFmtId="0" fontId="7" fillId="0" borderId="14" xfId="0" applyFont="1" applyBorder="1" applyAlignment="1" applyProtection="1">
      <alignment vertical="top"/>
    </xf>
    <xf numFmtId="16" fontId="13" fillId="0" borderId="9" xfId="0" applyNumberFormat="1" applyFont="1" applyBorder="1" applyAlignment="1" applyProtection="1">
      <alignment horizontal="left" vertical="center"/>
      <protection locked="0"/>
    </xf>
    <xf numFmtId="14" fontId="13" fillId="0" borderId="10" xfId="0" applyNumberFormat="1" applyFont="1" applyBorder="1" applyAlignment="1" applyProtection="1">
      <alignment horizontal="left" vertical="center"/>
      <protection locked="0"/>
    </xf>
    <xf numFmtId="0" fontId="15" fillId="0" borderId="0" xfId="0" applyFont="1" applyAlignment="1" applyProtection="1">
      <alignment horizontal="center" vertical="center"/>
    </xf>
    <xf numFmtId="0" fontId="7" fillId="0" borderId="0" xfId="0" applyFont="1" applyAlignment="1" applyProtection="1">
      <alignment horizontal="left" vertical="center"/>
    </xf>
    <xf numFmtId="0" fontId="5" fillId="0" borderId="0" xfId="0" applyFont="1" applyAlignment="1" applyProtection="1">
      <alignment vertical="center"/>
    </xf>
    <xf numFmtId="0" fontId="5" fillId="0" borderId="0" xfId="0" applyFont="1" applyBorder="1" applyAlignment="1" applyProtection="1">
      <alignment vertical="center"/>
    </xf>
    <xf numFmtId="0" fontId="16" fillId="0" borderId="0" xfId="0" applyFont="1" applyBorder="1" applyAlignment="1" applyProtection="1">
      <alignment horizontal="left" vertical="center" wrapText="1"/>
    </xf>
    <xf numFmtId="170" fontId="13" fillId="0" borderId="10" xfId="0" applyNumberFormat="1" applyFont="1" applyBorder="1" applyAlignment="1" applyProtection="1">
      <alignment horizontal="left" vertical="center"/>
      <protection locked="0"/>
    </xf>
    <xf numFmtId="170" fontId="13" fillId="0" borderId="11" xfId="0" applyNumberFormat="1" applyFont="1" applyBorder="1" applyAlignment="1" applyProtection="1">
      <alignment horizontal="left" vertical="center"/>
      <protection locked="0"/>
    </xf>
    <xf numFmtId="0" fontId="7" fillId="0" borderId="6" xfId="0" applyFont="1" applyBorder="1" applyAlignment="1" applyProtection="1">
      <alignment horizontal="left" vertical="top"/>
    </xf>
    <xf numFmtId="0" fontId="7" fillId="0" borderId="7" xfId="0" applyFont="1" applyBorder="1" applyAlignment="1" applyProtection="1">
      <alignment horizontal="left" vertical="top"/>
    </xf>
    <xf numFmtId="0" fontId="7" fillId="0" borderId="8" xfId="0" applyFont="1" applyBorder="1" applyAlignment="1" applyProtection="1">
      <alignment horizontal="left" vertical="top"/>
    </xf>
    <xf numFmtId="0" fontId="7" fillId="0" borderId="0" xfId="0" applyFont="1" applyBorder="1" applyAlignment="1" applyProtection="1">
      <alignment horizontal="left" vertical="top"/>
    </xf>
    <xf numFmtId="0" fontId="7" fillId="0" borderId="4" xfId="0" applyFont="1" applyBorder="1" applyAlignment="1" applyProtection="1">
      <alignment horizontal="left" vertical="top"/>
    </xf>
    <xf numFmtId="0" fontId="7" fillId="0" borderId="3" xfId="0" applyFont="1" applyBorder="1" applyAlignment="1" applyProtection="1">
      <alignment horizontal="left" vertical="top"/>
    </xf>
    <xf numFmtId="49" fontId="13" fillId="0" borderId="21" xfId="0" applyNumberFormat="1" applyFont="1" applyBorder="1" applyAlignment="1" applyProtection="1">
      <alignment horizontal="left" vertical="center"/>
      <protection locked="0"/>
    </xf>
    <xf numFmtId="49" fontId="13" fillId="0" borderId="19" xfId="0" applyNumberFormat="1" applyFont="1" applyBorder="1" applyAlignment="1" applyProtection="1">
      <alignment horizontal="left" vertical="center"/>
      <protection locked="0"/>
    </xf>
    <xf numFmtId="0" fontId="13" fillId="0" borderId="19" xfId="0" applyFont="1" applyBorder="1" applyAlignment="1" applyProtection="1">
      <alignment horizontal="center" vertical="center"/>
      <protection locked="0"/>
    </xf>
    <xf numFmtId="165" fontId="7" fillId="0" borderId="19" xfId="0" applyNumberFormat="1" applyFont="1" applyBorder="1" applyAlignment="1" applyProtection="1">
      <alignment horizontal="left" vertical="center" wrapText="1" indent="1"/>
    </xf>
    <xf numFmtId="165" fontId="7" fillId="0" borderId="22" xfId="0" applyNumberFormat="1" applyFont="1" applyBorder="1" applyAlignment="1" applyProtection="1">
      <alignment horizontal="left" vertical="center" wrapText="1" indent="1"/>
    </xf>
    <xf numFmtId="0" fontId="17" fillId="0" borderId="23" xfId="0" applyFont="1" applyBorder="1" applyAlignment="1" applyProtection="1">
      <alignment horizontal="left" vertical="center"/>
    </xf>
    <xf numFmtId="0" fontId="17" fillId="0" borderId="24" xfId="0" applyFont="1" applyBorder="1" applyAlignment="1" applyProtection="1">
      <alignment horizontal="left" vertical="center"/>
    </xf>
    <xf numFmtId="0" fontId="17" fillId="0" borderId="24" xfId="0" quotePrefix="1" applyFont="1" applyBorder="1" applyAlignment="1" applyProtection="1">
      <alignment horizontal="left" vertical="center"/>
    </xf>
    <xf numFmtId="0" fontId="17" fillId="0" borderId="2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168" fontId="12" fillId="0" borderId="28" xfId="0" applyNumberFormat="1" applyFont="1" applyBorder="1" applyAlignment="1" applyProtection="1">
      <alignment horizontal="left" vertical="center"/>
      <protection locked="0"/>
    </xf>
    <xf numFmtId="168" fontId="12" fillId="0" borderId="5" xfId="0" applyNumberFormat="1" applyFont="1" applyBorder="1" applyAlignment="1" applyProtection="1">
      <alignment horizontal="left" vertical="center"/>
      <protection locked="0"/>
    </xf>
    <xf numFmtId="0" fontId="4" fillId="0" borderId="5" xfId="0" applyFont="1" applyBorder="1" applyAlignment="1" applyProtection="1">
      <alignment horizontal="left" vertical="center" wrapText="1"/>
    </xf>
    <xf numFmtId="0" fontId="11" fillId="0" borderId="5"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11" fillId="0" borderId="5" xfId="0" applyFont="1" applyBorder="1" applyAlignment="1" applyProtection="1">
      <alignment horizontal="left" vertical="center" wrapText="1"/>
    </xf>
    <xf numFmtId="0" fontId="11" fillId="0" borderId="5" xfId="0" applyFont="1" applyBorder="1" applyAlignment="1" applyProtection="1">
      <alignment vertical="center" wrapText="1"/>
    </xf>
    <xf numFmtId="0" fontId="11" fillId="0" borderId="5" xfId="0" applyFont="1" applyBorder="1" applyAlignment="1" applyProtection="1">
      <alignment horizontal="center" vertical="center"/>
    </xf>
    <xf numFmtId="0" fontId="7" fillId="0" borderId="5" xfId="0" applyFont="1" applyBorder="1" applyAlignment="1" applyProtection="1">
      <alignment horizontal="left" vertical="center"/>
    </xf>
    <xf numFmtId="0" fontId="11" fillId="0" borderId="18" xfId="0" applyFont="1" applyBorder="1" applyAlignment="1" applyProtection="1">
      <alignment horizontal="center" vertical="center" wrapText="1"/>
    </xf>
    <xf numFmtId="0" fontId="7" fillId="0" borderId="34" xfId="0" applyFont="1" applyBorder="1" applyAlignment="1" applyProtection="1">
      <alignment horizontal="left"/>
    </xf>
    <xf numFmtId="0" fontId="7" fillId="0" borderId="35" xfId="0" applyFont="1" applyBorder="1" applyAlignment="1" applyProtection="1">
      <alignment horizontal="left"/>
    </xf>
    <xf numFmtId="166" fontId="13" fillId="2" borderId="24" xfId="1" applyNumberFormat="1" applyFont="1" applyFill="1" applyBorder="1" applyAlignment="1" applyProtection="1">
      <alignment horizontal="center" vertical="center" shrinkToFit="1"/>
    </xf>
    <xf numFmtId="166" fontId="13" fillId="2" borderId="27" xfId="1" applyNumberFormat="1" applyFont="1" applyFill="1" applyBorder="1" applyAlignment="1" applyProtection="1">
      <alignment horizontal="center" vertical="center" shrinkToFit="1"/>
    </xf>
    <xf numFmtId="0" fontId="7" fillId="0" borderId="24" xfId="0" applyFont="1" applyBorder="1" applyAlignment="1" applyProtection="1">
      <alignment horizontal="left" vertical="center" wrapText="1"/>
    </xf>
    <xf numFmtId="166" fontId="13" fillId="2" borderId="5" xfId="1" applyNumberFormat="1" applyFont="1" applyFill="1" applyBorder="1" applyAlignment="1" applyProtection="1">
      <alignment horizontal="center" vertical="center" shrinkToFit="1"/>
    </xf>
    <xf numFmtId="166" fontId="13" fillId="2" borderId="18" xfId="1" applyNumberFormat="1" applyFont="1" applyFill="1" applyBorder="1" applyAlignment="1" applyProtection="1">
      <alignment horizontal="center" vertical="center" shrinkToFit="1"/>
    </xf>
    <xf numFmtId="0" fontId="7" fillId="0" borderId="10" xfId="0" applyFont="1" applyBorder="1" applyAlignment="1" applyProtection="1">
      <alignment horizontal="left" vertical="center"/>
    </xf>
    <xf numFmtId="0" fontId="7" fillId="0" borderId="11" xfId="0" applyFont="1" applyBorder="1" applyAlignment="1" applyProtection="1">
      <alignment horizontal="left" vertical="center"/>
    </xf>
    <xf numFmtId="166" fontId="13" fillId="2" borderId="32" xfId="1" applyNumberFormat="1" applyFont="1" applyFill="1" applyBorder="1" applyAlignment="1" applyProtection="1">
      <alignment horizontal="center" vertical="center" shrinkToFit="1"/>
    </xf>
    <xf numFmtId="166" fontId="13" fillId="2" borderId="33" xfId="1" applyNumberFormat="1" applyFont="1" applyFill="1" applyBorder="1" applyAlignment="1" applyProtection="1">
      <alignment horizontal="center" vertical="center" shrinkToFit="1"/>
    </xf>
    <xf numFmtId="0" fontId="13" fillId="0" borderId="15"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164" fontId="13" fillId="0" borderId="16" xfId="0" applyNumberFormat="1" applyFont="1" applyBorder="1" applyAlignment="1" applyProtection="1">
      <alignment horizontal="left" vertical="center"/>
      <protection locked="0"/>
    </xf>
    <xf numFmtId="164" fontId="13" fillId="0" borderId="17" xfId="0" applyNumberFormat="1" applyFont="1" applyBorder="1" applyAlignment="1" applyProtection="1">
      <alignment horizontal="left" vertical="center"/>
      <protection locked="0"/>
    </xf>
    <xf numFmtId="0" fontId="6"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9" fillId="0" borderId="2" xfId="0" applyFont="1" applyBorder="1" applyAlignment="1" applyProtection="1">
      <alignment horizontal="left" vertical="top" wrapText="1"/>
    </xf>
    <xf numFmtId="0" fontId="7" fillId="0" borderId="9" xfId="0" applyFont="1" applyBorder="1" applyAlignment="1" applyProtection="1">
      <alignment horizontal="left" vertical="center"/>
    </xf>
    <xf numFmtId="0" fontId="12" fillId="0" borderId="36" xfId="0" applyFont="1" applyBorder="1" applyAlignment="1" applyProtection="1">
      <alignment horizontal="left" vertical="center" wrapText="1" shrinkToFit="1"/>
      <protection locked="0"/>
    </xf>
    <xf numFmtId="0" fontId="12" fillId="0" borderId="10" xfId="0" applyFont="1" applyBorder="1" applyAlignment="1" applyProtection="1">
      <alignment horizontal="left" vertical="center" wrapText="1" shrinkToFit="1"/>
      <protection locked="0"/>
    </xf>
    <xf numFmtId="0" fontId="12" fillId="0" borderId="28" xfId="0" applyFont="1" applyBorder="1" applyAlignment="1" applyProtection="1">
      <alignment horizontal="left" vertical="center" wrapText="1" shrinkToFit="1"/>
      <protection locked="0"/>
    </xf>
    <xf numFmtId="0" fontId="12" fillId="0" borderId="5" xfId="0" applyFont="1" applyBorder="1" applyAlignment="1" applyProtection="1">
      <alignment horizontal="left" vertical="center" wrapText="1" shrinkToFit="1"/>
      <protection locked="0"/>
    </xf>
    <xf numFmtId="0" fontId="12" fillId="0" borderId="37" xfId="0" applyFont="1" applyBorder="1" applyAlignment="1" applyProtection="1">
      <alignment horizontal="left" vertical="center" wrapText="1" shrinkToFit="1"/>
      <protection locked="0"/>
    </xf>
    <xf numFmtId="0" fontId="12" fillId="0" borderId="32" xfId="0" applyFont="1" applyBorder="1" applyAlignment="1" applyProtection="1">
      <alignment horizontal="left" vertical="center" wrapText="1" shrinkToFit="1"/>
      <protection locked="0"/>
    </xf>
    <xf numFmtId="166" fontId="13" fillId="2" borderId="5" xfId="1" applyNumberFormat="1" applyFont="1" applyFill="1" applyBorder="1" applyAlignment="1" applyProtection="1">
      <alignment horizontal="center" vertical="center" shrinkToFit="1"/>
      <protection locked="0"/>
    </xf>
    <xf numFmtId="166" fontId="13" fillId="2" borderId="18" xfId="1" applyNumberFormat="1" applyFont="1" applyFill="1" applyBorder="1" applyAlignment="1" applyProtection="1">
      <alignment horizontal="center" vertical="center" shrinkToFit="1"/>
      <protection locked="0"/>
    </xf>
    <xf numFmtId="0" fontId="7" fillId="0" borderId="32" xfId="0" applyFont="1" applyBorder="1" applyAlignment="1" applyProtection="1">
      <alignment horizontal="left" vertical="center"/>
    </xf>
  </cellXfs>
  <cellStyles count="2">
    <cellStyle name="Comma" xfId="1" builtinId="3"/>
    <cellStyle name="Normal" xfId="0" builtinId="0"/>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3</xdr:col>
      <xdr:colOff>57150</xdr:colOff>
      <xdr:row>2</xdr:row>
      <xdr:rowOff>104775</xdr:rowOff>
    </xdr:to>
    <xdr:pic>
      <xdr:nvPicPr>
        <xdr:cNvPr id="9227" name="Picture 4" descr="https://www.ecuad.ca/assets/sponsor-logos/ECUAD-Half-Stacked-Wordmark_GreyScale.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000"/>
        <a:stretch>
          <a:fillRect/>
        </a:stretch>
      </xdr:blipFill>
      <xdr:spPr bwMode="auto">
        <a:xfrm>
          <a:off x="9525" y="0"/>
          <a:ext cx="20478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3</xdr:col>
      <xdr:colOff>57150</xdr:colOff>
      <xdr:row>2</xdr:row>
      <xdr:rowOff>104775</xdr:rowOff>
    </xdr:to>
    <xdr:pic>
      <xdr:nvPicPr>
        <xdr:cNvPr id="2" name="Picture 4" descr="https://www.ecuad.ca/assets/sponsor-logos/ECUAD-Half-Stacked-Wordmark_GreyScale.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000"/>
        <a:stretch>
          <a:fillRect/>
        </a:stretch>
      </xdr:blipFill>
      <xdr:spPr bwMode="auto">
        <a:xfrm>
          <a:off x="9525" y="0"/>
          <a:ext cx="20478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3"/>
  <sheetViews>
    <sheetView tabSelected="1" zoomScale="145" zoomScaleNormal="145" zoomScaleSheetLayoutView="100" workbookViewId="0">
      <selection activeCell="N21" sqref="N21:N32"/>
    </sheetView>
  </sheetViews>
  <sheetFormatPr defaultRowHeight="8.25" x14ac:dyDescent="0.25"/>
  <cols>
    <col min="1" max="2" width="5.83203125" style="1" customWidth="1"/>
    <col min="3" max="3" width="23.33203125" style="1" customWidth="1"/>
    <col min="4" max="10" width="6.83203125" style="1" customWidth="1"/>
    <col min="11" max="11" width="8.1640625" style="1" customWidth="1"/>
    <col min="12" max="16" width="6.83203125" style="1" customWidth="1"/>
    <col min="17" max="16384" width="9.33203125" style="1"/>
  </cols>
  <sheetData>
    <row r="1" spans="1:16" ht="15" customHeight="1" x14ac:dyDescent="0.25">
      <c r="A1" s="31"/>
    </row>
    <row r="2" spans="1:16" ht="20.25" customHeight="1" x14ac:dyDescent="0.25">
      <c r="A2" s="30"/>
      <c r="B2" s="30"/>
      <c r="C2" s="30"/>
      <c r="D2" s="30"/>
      <c r="K2" s="2"/>
      <c r="L2" s="2"/>
      <c r="M2" s="2"/>
      <c r="N2" s="2"/>
      <c r="O2" s="3"/>
      <c r="P2" s="3"/>
    </row>
    <row r="3" spans="1:16" ht="34.5" customHeight="1" x14ac:dyDescent="0.25">
      <c r="A3" s="53" t="s">
        <v>57</v>
      </c>
      <c r="B3" s="53"/>
      <c r="C3" s="53"/>
      <c r="D3" s="53"/>
      <c r="E3" s="53"/>
      <c r="F3" s="53"/>
      <c r="G3" s="53"/>
      <c r="H3" s="53"/>
      <c r="I3" s="53"/>
      <c r="J3" s="53"/>
      <c r="K3" s="53"/>
      <c r="L3" s="53"/>
      <c r="M3" s="53"/>
      <c r="N3" s="53"/>
      <c r="O3" s="53"/>
      <c r="P3" s="53"/>
    </row>
    <row r="4" spans="1:16" ht="9" customHeight="1" x14ac:dyDescent="0.25">
      <c r="A4" s="57" t="s">
        <v>60</v>
      </c>
      <c r="B4" s="57"/>
      <c r="C4" s="57"/>
      <c r="D4" s="57"/>
      <c r="E4" s="57"/>
      <c r="F4" s="57"/>
      <c r="G4" s="57"/>
      <c r="H4" s="57"/>
      <c r="I4" s="57"/>
      <c r="J4" s="57"/>
      <c r="K4" s="57"/>
      <c r="L4" s="57"/>
      <c r="M4" s="57"/>
      <c r="N4" s="57"/>
      <c r="O4" s="57"/>
      <c r="P4" s="57"/>
    </row>
    <row r="5" spans="1:16" ht="9" customHeight="1" x14ac:dyDescent="0.25">
      <c r="A5" s="54" t="s">
        <v>7</v>
      </c>
      <c r="B5" s="54"/>
      <c r="C5" s="54"/>
      <c r="D5" s="55"/>
      <c r="E5" s="55"/>
      <c r="F5" s="55"/>
      <c r="G5" s="55"/>
      <c r="H5" s="55"/>
      <c r="I5" s="55"/>
      <c r="J5" s="55"/>
      <c r="K5" s="56"/>
      <c r="L5" s="25"/>
      <c r="M5" s="25"/>
      <c r="N5" s="25"/>
      <c r="O5" s="25"/>
      <c r="P5" s="25"/>
    </row>
    <row r="6" spans="1:16" s="3" customFormat="1" ht="4.5" customHeight="1" thickBot="1" x14ac:dyDescent="0.3">
      <c r="A6" s="4"/>
      <c r="B6" s="4"/>
      <c r="C6" s="4"/>
      <c r="D6" s="4"/>
      <c r="E6" s="4"/>
      <c r="F6" s="4"/>
      <c r="G6" s="4"/>
      <c r="H6" s="4"/>
      <c r="I6" s="4"/>
      <c r="J6" s="4"/>
      <c r="K6" s="4"/>
      <c r="L6" s="26"/>
      <c r="M6" s="26"/>
      <c r="N6" s="26"/>
      <c r="O6" s="26"/>
      <c r="P6" s="26"/>
    </row>
    <row r="7" spans="1:16" s="3" customFormat="1" ht="9.1999999999999993" customHeight="1" thickTop="1" x14ac:dyDescent="0.25">
      <c r="A7" s="60" t="s">
        <v>14</v>
      </c>
      <c r="B7" s="61"/>
      <c r="C7" s="61"/>
      <c r="D7" s="61"/>
      <c r="E7" s="61"/>
      <c r="F7" s="61"/>
      <c r="G7" s="61" t="s">
        <v>15</v>
      </c>
      <c r="H7" s="61"/>
      <c r="I7" s="61"/>
      <c r="J7" s="61"/>
      <c r="K7" s="61"/>
      <c r="L7" s="61"/>
      <c r="M7" s="61"/>
      <c r="N7" s="61"/>
      <c r="O7" s="61"/>
      <c r="P7" s="62"/>
    </row>
    <row r="8" spans="1:16" s="3" customFormat="1" ht="27" customHeight="1" x14ac:dyDescent="0.25">
      <c r="A8" s="39"/>
      <c r="B8" s="40"/>
      <c r="C8" s="40"/>
      <c r="D8" s="40"/>
      <c r="E8" s="40"/>
      <c r="F8" s="40"/>
      <c r="G8" s="40"/>
      <c r="H8" s="40"/>
      <c r="I8" s="40"/>
      <c r="J8" s="40"/>
      <c r="K8" s="40"/>
      <c r="L8" s="40"/>
      <c r="M8" s="40"/>
      <c r="N8" s="40"/>
      <c r="O8" s="40"/>
      <c r="P8" s="41"/>
    </row>
    <row r="9" spans="1:16" s="3" customFormat="1" ht="9.1999999999999993" customHeight="1" x14ac:dyDescent="0.25">
      <c r="A9" s="42" t="s">
        <v>16</v>
      </c>
      <c r="B9" s="43"/>
      <c r="C9" s="43"/>
      <c r="D9" s="43"/>
      <c r="E9" s="43"/>
      <c r="F9" s="43"/>
      <c r="G9" s="43" t="s">
        <v>33</v>
      </c>
      <c r="H9" s="43"/>
      <c r="I9" s="43"/>
      <c r="J9" s="43"/>
      <c r="K9" s="43"/>
      <c r="L9" s="43"/>
      <c r="M9" s="43"/>
      <c r="N9" s="43"/>
      <c r="O9" s="43"/>
      <c r="P9" s="44"/>
    </row>
    <row r="10" spans="1:16" s="3" customFormat="1" ht="27" customHeight="1" x14ac:dyDescent="0.25">
      <c r="A10" s="39"/>
      <c r="B10" s="45"/>
      <c r="C10" s="45"/>
      <c r="D10" s="45"/>
      <c r="E10" s="45"/>
      <c r="F10" s="45"/>
      <c r="G10" s="46" t="s">
        <v>54</v>
      </c>
      <c r="H10" s="46"/>
      <c r="I10" s="46"/>
      <c r="J10" s="46"/>
      <c r="K10" s="46"/>
      <c r="L10" s="46"/>
      <c r="M10" s="46"/>
      <c r="N10" s="46"/>
      <c r="O10" s="46"/>
      <c r="P10" s="47"/>
    </row>
    <row r="11" spans="1:16" s="3" customFormat="1" ht="9.1999999999999993" customHeight="1" x14ac:dyDescent="0.25">
      <c r="A11" s="42" t="s">
        <v>34</v>
      </c>
      <c r="B11" s="48"/>
      <c r="C11" s="48"/>
      <c r="D11" s="48"/>
      <c r="E11" s="48"/>
      <c r="F11" s="48"/>
      <c r="G11" s="43" t="s">
        <v>35</v>
      </c>
      <c r="H11" s="43"/>
      <c r="I11" s="43"/>
      <c r="J11" s="43"/>
      <c r="K11" s="43"/>
      <c r="L11" s="43"/>
      <c r="M11" s="43"/>
      <c r="N11" s="43" t="s">
        <v>36</v>
      </c>
      <c r="O11" s="43"/>
      <c r="P11" s="44"/>
    </row>
    <row r="12" spans="1:16" s="3" customFormat="1" ht="27" customHeight="1" x14ac:dyDescent="0.25">
      <c r="A12" s="39"/>
      <c r="B12" s="40"/>
      <c r="C12" s="40"/>
      <c r="D12" s="40"/>
      <c r="E12" s="40"/>
      <c r="F12" s="40"/>
      <c r="G12" s="52"/>
      <c r="H12" s="40"/>
      <c r="I12" s="40"/>
      <c r="J12" s="40"/>
      <c r="K12" s="40"/>
      <c r="L12" s="40"/>
      <c r="M12" s="40"/>
      <c r="N12" s="58"/>
      <c r="O12" s="58"/>
      <c r="P12" s="59"/>
    </row>
    <row r="13" spans="1:16" s="3" customFormat="1" ht="9.1999999999999993" customHeight="1" x14ac:dyDescent="0.25">
      <c r="A13" s="42" t="s">
        <v>37</v>
      </c>
      <c r="B13" s="43"/>
      <c r="C13" s="43"/>
      <c r="D13" s="43"/>
      <c r="E13" s="43"/>
      <c r="F13" s="43"/>
      <c r="G13" s="43" t="s">
        <v>38</v>
      </c>
      <c r="H13" s="43"/>
      <c r="I13" s="43"/>
      <c r="J13" s="43"/>
      <c r="K13" s="43"/>
      <c r="L13" s="43"/>
      <c r="M13" s="43"/>
      <c r="N13" s="49" t="s">
        <v>39</v>
      </c>
      <c r="O13" s="49"/>
      <c r="P13" s="50"/>
    </row>
    <row r="14" spans="1:16" s="3" customFormat="1" ht="27" customHeight="1" x14ac:dyDescent="0.25">
      <c r="A14" s="51"/>
      <c r="B14" s="40"/>
      <c r="C14" s="40"/>
      <c r="D14" s="45"/>
      <c r="E14" s="45"/>
      <c r="F14" s="45"/>
      <c r="G14" s="52"/>
      <c r="H14" s="40"/>
      <c r="I14" s="40"/>
      <c r="J14" s="40"/>
      <c r="K14" s="40"/>
      <c r="L14" s="40"/>
      <c r="M14" s="40"/>
      <c r="N14" s="58"/>
      <c r="O14" s="58"/>
      <c r="P14" s="59"/>
    </row>
    <row r="15" spans="1:16" s="3" customFormat="1" ht="9.1999999999999993" customHeight="1" x14ac:dyDescent="0.25">
      <c r="A15" s="63" t="s">
        <v>40</v>
      </c>
      <c r="B15" s="63"/>
      <c r="C15" s="63"/>
      <c r="D15" s="63"/>
      <c r="E15" s="63"/>
      <c r="F15" s="63"/>
      <c r="G15" s="64" t="s">
        <v>41</v>
      </c>
      <c r="H15" s="64"/>
      <c r="I15" s="64"/>
      <c r="J15" s="64"/>
      <c r="K15" s="64"/>
      <c r="L15" s="64" t="s">
        <v>42</v>
      </c>
      <c r="M15" s="64"/>
      <c r="N15" s="64"/>
      <c r="O15" s="64"/>
      <c r="P15" s="65"/>
    </row>
    <row r="16" spans="1:16" s="3" customFormat="1" ht="27" customHeight="1" x14ac:dyDescent="0.25">
      <c r="A16" s="66"/>
      <c r="B16" s="67"/>
      <c r="C16" s="67"/>
      <c r="D16" s="67"/>
      <c r="E16" s="67"/>
      <c r="F16" s="67"/>
      <c r="G16" s="68"/>
      <c r="H16" s="68"/>
      <c r="I16" s="68"/>
      <c r="J16" s="68"/>
      <c r="K16" s="68"/>
      <c r="L16" s="69" t="s">
        <v>30</v>
      </c>
      <c r="M16" s="69"/>
      <c r="N16" s="69"/>
      <c r="O16" s="69"/>
      <c r="P16" s="70"/>
    </row>
    <row r="17" spans="1:18" s="3" customFormat="1" ht="8.25" customHeight="1" x14ac:dyDescent="0.25">
      <c r="A17" s="71" t="s">
        <v>43</v>
      </c>
      <c r="B17" s="72"/>
      <c r="C17" s="32" t="s">
        <v>62</v>
      </c>
      <c r="D17" s="9" t="s">
        <v>44</v>
      </c>
      <c r="E17" s="73" t="s">
        <v>45</v>
      </c>
      <c r="F17" s="73"/>
      <c r="G17" s="73"/>
      <c r="H17" s="10" t="s">
        <v>46</v>
      </c>
      <c r="I17" s="11" t="s">
        <v>47</v>
      </c>
      <c r="J17" s="12"/>
      <c r="K17" s="13"/>
      <c r="L17" s="10" t="s">
        <v>20</v>
      </c>
      <c r="M17" s="10" t="s">
        <v>21</v>
      </c>
      <c r="N17" s="10" t="s">
        <v>22</v>
      </c>
      <c r="O17" s="35" t="s">
        <v>28</v>
      </c>
      <c r="P17" s="36"/>
    </row>
    <row r="18" spans="1:18" s="3" customFormat="1" ht="6.75" customHeight="1" x14ac:dyDescent="0.25">
      <c r="A18" s="76"/>
      <c r="B18" s="77"/>
      <c r="C18" s="78" t="s">
        <v>63</v>
      </c>
      <c r="D18" s="79" t="s">
        <v>0</v>
      </c>
      <c r="E18" s="33" t="s">
        <v>17</v>
      </c>
      <c r="F18" s="33" t="s">
        <v>18</v>
      </c>
      <c r="G18" s="33" t="s">
        <v>19</v>
      </c>
      <c r="H18" s="80" t="s">
        <v>58</v>
      </c>
      <c r="I18" s="33" t="s">
        <v>12</v>
      </c>
      <c r="J18" s="81" t="s">
        <v>3</v>
      </c>
      <c r="K18" s="81"/>
      <c r="L18" s="79" t="s">
        <v>5</v>
      </c>
      <c r="M18" s="79" t="s">
        <v>2</v>
      </c>
      <c r="N18" s="79" t="s">
        <v>53</v>
      </c>
      <c r="O18" s="79" t="s">
        <v>4</v>
      </c>
      <c r="P18" s="85"/>
    </row>
    <row r="19" spans="1:18" s="3" customFormat="1" ht="11.25" customHeight="1" x14ac:dyDescent="0.25">
      <c r="A19" s="76"/>
      <c r="B19" s="77"/>
      <c r="C19" s="78"/>
      <c r="D19" s="79"/>
      <c r="E19" s="79" t="s">
        <v>9</v>
      </c>
      <c r="F19" s="79" t="s">
        <v>10</v>
      </c>
      <c r="G19" s="79" t="s">
        <v>11</v>
      </c>
      <c r="H19" s="79"/>
      <c r="I19" s="79" t="s">
        <v>32</v>
      </c>
      <c r="J19" s="83" t="s">
        <v>1</v>
      </c>
      <c r="K19" s="83"/>
      <c r="L19" s="82"/>
      <c r="M19" s="79"/>
      <c r="N19" s="79"/>
      <c r="O19" s="79"/>
      <c r="P19" s="85"/>
    </row>
    <row r="20" spans="1:18" s="3" customFormat="1" ht="11.25" customHeight="1" x14ac:dyDescent="0.25">
      <c r="A20" s="74" t="s">
        <v>56</v>
      </c>
      <c r="B20" s="75"/>
      <c r="C20" s="78"/>
      <c r="D20" s="79"/>
      <c r="E20" s="79"/>
      <c r="F20" s="79"/>
      <c r="G20" s="79"/>
      <c r="H20" s="79"/>
      <c r="I20" s="79"/>
      <c r="J20" s="34" t="s">
        <v>6</v>
      </c>
      <c r="K20" s="34" t="s">
        <v>8</v>
      </c>
      <c r="L20" s="82"/>
      <c r="M20" s="79"/>
      <c r="N20" s="79"/>
      <c r="O20" s="79"/>
      <c r="P20" s="85"/>
    </row>
    <row r="21" spans="1:18" s="3" customFormat="1" ht="24.95" customHeight="1" x14ac:dyDescent="0.25">
      <c r="A21" s="29"/>
      <c r="B21" s="22"/>
      <c r="C21" s="20"/>
      <c r="D21" s="20"/>
      <c r="E21" s="23"/>
      <c r="F21" s="23"/>
      <c r="G21" s="23"/>
      <c r="H21" s="23"/>
      <c r="I21" s="20"/>
      <c r="J21" s="20"/>
      <c r="K21" s="27">
        <f>J21*0.5</f>
        <v>0</v>
      </c>
      <c r="L21" s="20"/>
      <c r="M21" s="24">
        <f>D21+E21+F21+G21+H21+I21+K21+L21</f>
        <v>0</v>
      </c>
      <c r="N21" s="21">
        <v>1</v>
      </c>
      <c r="O21" s="37">
        <f>M21*N21</f>
        <v>0</v>
      </c>
      <c r="P21" s="38"/>
      <c r="R21" s="5"/>
    </row>
    <row r="22" spans="1:18" s="3" customFormat="1" ht="24.95" customHeight="1" x14ac:dyDescent="0.25">
      <c r="A22" s="29"/>
      <c r="B22" s="22"/>
      <c r="C22" s="20"/>
      <c r="D22" s="20"/>
      <c r="E22" s="23"/>
      <c r="F22" s="23"/>
      <c r="G22" s="23"/>
      <c r="H22" s="23"/>
      <c r="I22" s="20"/>
      <c r="J22" s="20"/>
      <c r="K22" s="27">
        <f t="shared" ref="K22:K32" si="0">J22*0.5</f>
        <v>0</v>
      </c>
      <c r="L22" s="20"/>
      <c r="M22" s="24">
        <f t="shared" ref="M22:M32" si="1">D22+E22+F22+G22+H22+I22+K22+L22</f>
        <v>0</v>
      </c>
      <c r="N22" s="21">
        <v>1</v>
      </c>
      <c r="O22" s="37">
        <f t="shared" ref="O22:O31" si="2">M22*N22</f>
        <v>0</v>
      </c>
      <c r="P22" s="38"/>
      <c r="R22" s="5"/>
    </row>
    <row r="23" spans="1:18" s="3" customFormat="1" ht="24.95" customHeight="1" x14ac:dyDescent="0.25">
      <c r="A23" s="29"/>
      <c r="B23" s="22"/>
      <c r="C23" s="20"/>
      <c r="D23" s="20"/>
      <c r="E23" s="23"/>
      <c r="F23" s="23"/>
      <c r="G23" s="23"/>
      <c r="H23" s="23"/>
      <c r="I23" s="20"/>
      <c r="J23" s="20"/>
      <c r="K23" s="27">
        <f t="shared" si="0"/>
        <v>0</v>
      </c>
      <c r="L23" s="20"/>
      <c r="M23" s="24">
        <f t="shared" si="1"/>
        <v>0</v>
      </c>
      <c r="N23" s="21">
        <v>1</v>
      </c>
      <c r="O23" s="37">
        <f t="shared" si="2"/>
        <v>0</v>
      </c>
      <c r="P23" s="38"/>
      <c r="R23" s="5"/>
    </row>
    <row r="24" spans="1:18" s="3" customFormat="1" ht="24.95" customHeight="1" x14ac:dyDescent="0.25">
      <c r="A24" s="29"/>
      <c r="B24" s="22"/>
      <c r="C24" s="20"/>
      <c r="D24" s="20"/>
      <c r="E24" s="23"/>
      <c r="F24" s="23"/>
      <c r="G24" s="23"/>
      <c r="H24" s="23"/>
      <c r="I24" s="20"/>
      <c r="J24" s="20"/>
      <c r="K24" s="27">
        <f t="shared" si="0"/>
        <v>0</v>
      </c>
      <c r="L24" s="20"/>
      <c r="M24" s="24">
        <f t="shared" si="1"/>
        <v>0</v>
      </c>
      <c r="N24" s="21">
        <v>1</v>
      </c>
      <c r="O24" s="37">
        <f t="shared" si="2"/>
        <v>0</v>
      </c>
      <c r="P24" s="38"/>
      <c r="R24" s="5"/>
    </row>
    <row r="25" spans="1:18" s="3" customFormat="1" ht="24.95" customHeight="1" x14ac:dyDescent="0.25">
      <c r="A25" s="29"/>
      <c r="B25" s="22"/>
      <c r="C25" s="20"/>
      <c r="D25" s="20"/>
      <c r="E25" s="23"/>
      <c r="F25" s="23"/>
      <c r="G25" s="23"/>
      <c r="H25" s="23"/>
      <c r="I25" s="20"/>
      <c r="J25" s="20"/>
      <c r="K25" s="27">
        <f t="shared" si="0"/>
        <v>0</v>
      </c>
      <c r="L25" s="20"/>
      <c r="M25" s="24">
        <f t="shared" si="1"/>
        <v>0</v>
      </c>
      <c r="N25" s="21">
        <v>1</v>
      </c>
      <c r="O25" s="37">
        <f t="shared" si="2"/>
        <v>0</v>
      </c>
      <c r="P25" s="38"/>
      <c r="R25" s="5"/>
    </row>
    <row r="26" spans="1:18" s="3" customFormat="1" ht="24.95" customHeight="1" x14ac:dyDescent="0.25">
      <c r="A26" s="29"/>
      <c r="B26" s="22"/>
      <c r="C26" s="20"/>
      <c r="D26" s="20"/>
      <c r="E26" s="23"/>
      <c r="F26" s="23"/>
      <c r="G26" s="23"/>
      <c r="H26" s="23"/>
      <c r="I26" s="20"/>
      <c r="J26" s="20"/>
      <c r="K26" s="27">
        <f t="shared" si="0"/>
        <v>0</v>
      </c>
      <c r="L26" s="20"/>
      <c r="M26" s="24">
        <f t="shared" si="1"/>
        <v>0</v>
      </c>
      <c r="N26" s="21">
        <v>1</v>
      </c>
      <c r="O26" s="37">
        <f t="shared" si="2"/>
        <v>0</v>
      </c>
      <c r="P26" s="38"/>
      <c r="R26" s="5"/>
    </row>
    <row r="27" spans="1:18" s="3" customFormat="1" ht="24.95" customHeight="1" x14ac:dyDescent="0.25">
      <c r="A27" s="29"/>
      <c r="B27" s="22"/>
      <c r="C27" s="20"/>
      <c r="D27" s="20"/>
      <c r="E27" s="23"/>
      <c r="F27" s="23"/>
      <c r="G27" s="23"/>
      <c r="H27" s="23"/>
      <c r="I27" s="20"/>
      <c r="J27" s="20"/>
      <c r="K27" s="27">
        <f t="shared" si="0"/>
        <v>0</v>
      </c>
      <c r="L27" s="20"/>
      <c r="M27" s="24">
        <f t="shared" si="1"/>
        <v>0</v>
      </c>
      <c r="N27" s="21">
        <v>1</v>
      </c>
      <c r="O27" s="37">
        <f t="shared" si="2"/>
        <v>0</v>
      </c>
      <c r="P27" s="38"/>
      <c r="R27" s="5"/>
    </row>
    <row r="28" spans="1:18" s="3" customFormat="1" ht="24.95" customHeight="1" x14ac:dyDescent="0.25">
      <c r="A28" s="29"/>
      <c r="B28" s="22"/>
      <c r="C28" s="20"/>
      <c r="D28" s="20"/>
      <c r="E28" s="23"/>
      <c r="F28" s="23"/>
      <c r="G28" s="23"/>
      <c r="H28" s="23"/>
      <c r="I28" s="20"/>
      <c r="J28" s="20"/>
      <c r="K28" s="27">
        <f t="shared" si="0"/>
        <v>0</v>
      </c>
      <c r="L28" s="20"/>
      <c r="M28" s="24">
        <f t="shared" si="1"/>
        <v>0</v>
      </c>
      <c r="N28" s="21">
        <v>1</v>
      </c>
      <c r="O28" s="37">
        <f t="shared" si="2"/>
        <v>0</v>
      </c>
      <c r="P28" s="38"/>
      <c r="R28" s="5"/>
    </row>
    <row r="29" spans="1:18" s="3" customFormat="1" ht="24.95" customHeight="1" x14ac:dyDescent="0.25">
      <c r="A29" s="29"/>
      <c r="B29" s="22"/>
      <c r="C29" s="20"/>
      <c r="D29" s="20"/>
      <c r="E29" s="23"/>
      <c r="F29" s="23"/>
      <c r="G29" s="23"/>
      <c r="H29" s="23"/>
      <c r="I29" s="20"/>
      <c r="J29" s="20"/>
      <c r="K29" s="27">
        <f t="shared" si="0"/>
        <v>0</v>
      </c>
      <c r="L29" s="20"/>
      <c r="M29" s="24">
        <f t="shared" si="1"/>
        <v>0</v>
      </c>
      <c r="N29" s="21">
        <v>1</v>
      </c>
      <c r="O29" s="37">
        <f t="shared" si="2"/>
        <v>0</v>
      </c>
      <c r="P29" s="38"/>
      <c r="R29" s="5"/>
    </row>
    <row r="30" spans="1:18" s="3" customFormat="1" ht="24.95" customHeight="1" x14ac:dyDescent="0.25">
      <c r="A30" s="29"/>
      <c r="B30" s="22"/>
      <c r="C30" s="20"/>
      <c r="D30" s="20"/>
      <c r="E30" s="23"/>
      <c r="F30" s="23"/>
      <c r="G30" s="23"/>
      <c r="H30" s="23"/>
      <c r="I30" s="20"/>
      <c r="J30" s="20"/>
      <c r="K30" s="27">
        <f t="shared" si="0"/>
        <v>0</v>
      </c>
      <c r="L30" s="20"/>
      <c r="M30" s="24">
        <f t="shared" si="1"/>
        <v>0</v>
      </c>
      <c r="N30" s="21">
        <v>1</v>
      </c>
      <c r="O30" s="37">
        <f t="shared" si="2"/>
        <v>0</v>
      </c>
      <c r="P30" s="38"/>
      <c r="R30" s="5"/>
    </row>
    <row r="31" spans="1:18" s="3" customFormat="1" ht="24.95" customHeight="1" x14ac:dyDescent="0.25">
      <c r="A31" s="29"/>
      <c r="B31" s="22"/>
      <c r="C31" s="20"/>
      <c r="D31" s="20"/>
      <c r="E31" s="23"/>
      <c r="F31" s="23"/>
      <c r="G31" s="23"/>
      <c r="H31" s="23"/>
      <c r="I31" s="20"/>
      <c r="J31" s="20"/>
      <c r="K31" s="27">
        <f t="shared" si="0"/>
        <v>0</v>
      </c>
      <c r="L31" s="20"/>
      <c r="M31" s="24">
        <f t="shared" si="1"/>
        <v>0</v>
      </c>
      <c r="N31" s="21">
        <v>1</v>
      </c>
      <c r="O31" s="37">
        <f t="shared" si="2"/>
        <v>0</v>
      </c>
      <c r="P31" s="38"/>
      <c r="R31" s="5"/>
    </row>
    <row r="32" spans="1:18" s="3" customFormat="1" ht="24.95" customHeight="1" x14ac:dyDescent="0.25">
      <c r="A32" s="29"/>
      <c r="B32" s="22"/>
      <c r="C32" s="20"/>
      <c r="D32" s="20"/>
      <c r="E32" s="23"/>
      <c r="F32" s="23"/>
      <c r="G32" s="23"/>
      <c r="H32" s="23"/>
      <c r="I32" s="20"/>
      <c r="J32" s="20"/>
      <c r="K32" s="27">
        <f t="shared" si="0"/>
        <v>0</v>
      </c>
      <c r="L32" s="20"/>
      <c r="M32" s="24">
        <f t="shared" si="1"/>
        <v>0</v>
      </c>
      <c r="N32" s="21">
        <v>1</v>
      </c>
      <c r="O32" s="37">
        <f>M32*N32</f>
        <v>0</v>
      </c>
      <c r="P32" s="38"/>
      <c r="R32" s="5"/>
    </row>
    <row r="33" spans="1:17" s="3" customFormat="1" ht="24.75" customHeight="1" x14ac:dyDescent="0.25">
      <c r="A33" s="14" t="s">
        <v>48</v>
      </c>
      <c r="B33" s="15"/>
      <c r="C33" s="28" t="s">
        <v>61</v>
      </c>
      <c r="D33" s="16">
        <f t="shared" ref="D33:I33" si="3">D21*$N$21+D22*$N$22+D23*$N$23+D24*$N$24+D25*$N$25+D26*$N$26+D27*$N$27+D28*$N$28+D29*$N$29+D30*$N$30+D31*$N$31+D32*$N$32</f>
        <v>0</v>
      </c>
      <c r="E33" s="16">
        <f t="shared" si="3"/>
        <v>0</v>
      </c>
      <c r="F33" s="16">
        <f t="shared" si="3"/>
        <v>0</v>
      </c>
      <c r="G33" s="16">
        <f t="shared" si="3"/>
        <v>0</v>
      </c>
      <c r="H33" s="16">
        <f t="shared" si="3"/>
        <v>0</v>
      </c>
      <c r="I33" s="16">
        <f t="shared" si="3"/>
        <v>0</v>
      </c>
      <c r="J33" s="16">
        <f>SUM(J21:J32)</f>
        <v>0</v>
      </c>
      <c r="K33" s="16">
        <f>K21*$N$21+K22*$N$22+K23*$N$23+K24*$N$24+K25*$N$25+K26*$N$26+K27*$N$27+K28*$N$28+K29*$N$29+K30*$N$30+K31*$N$31+K32*$N$32</f>
        <v>0</v>
      </c>
      <c r="L33" s="16">
        <f>L21*$N$21+L22*$N$22+L23*$N$23+L24*$N$24+L25*$N$25+L26*$N$26+L27*$N$27+L28*$N$28+L29*$N$29+L30*$N$30+L31*$N$31+L32*$N$32</f>
        <v>0</v>
      </c>
      <c r="M33" s="16">
        <f>M21*$N$21+M22*$N$22+M23*$N$23+M24*$N$24+M25*$N$25+M26*$N$26+M27*$N$27+M28*$N$28+M29*$N$29+M30*$N$30+M31*$N$31+M32*$N$32</f>
        <v>0</v>
      </c>
      <c r="N33" s="16"/>
      <c r="O33" s="95">
        <f>SUM(D33:I33)+K33+L33</f>
        <v>0</v>
      </c>
      <c r="P33" s="96"/>
    </row>
    <row r="34" spans="1:17" s="3" customFormat="1" ht="24.75" customHeight="1" x14ac:dyDescent="0.15">
      <c r="A34" s="86" t="s">
        <v>59</v>
      </c>
      <c r="B34" s="87"/>
      <c r="C34" s="87"/>
      <c r="D34" s="87"/>
      <c r="E34" s="87"/>
      <c r="F34" s="87"/>
      <c r="G34" s="87"/>
      <c r="H34" s="87"/>
      <c r="I34" s="17"/>
      <c r="J34" s="18" t="s">
        <v>23</v>
      </c>
      <c r="K34" s="90" t="s">
        <v>55</v>
      </c>
      <c r="L34" s="90"/>
      <c r="M34" s="90"/>
      <c r="N34" s="88">
        <f>SUM(O21:P32)</f>
        <v>0</v>
      </c>
      <c r="O34" s="88"/>
      <c r="P34" s="89"/>
    </row>
    <row r="35" spans="1:17" s="3" customFormat="1" ht="24.75" customHeight="1" x14ac:dyDescent="0.25">
      <c r="A35" s="105" t="s">
        <v>13</v>
      </c>
      <c r="B35" s="106"/>
      <c r="C35" s="106"/>
      <c r="D35" s="106"/>
      <c r="E35" s="106"/>
      <c r="F35" s="106"/>
      <c r="G35" s="106"/>
      <c r="H35" s="106"/>
      <c r="I35" s="7"/>
      <c r="J35" s="8" t="s">
        <v>24</v>
      </c>
      <c r="K35" s="84" t="s">
        <v>25</v>
      </c>
      <c r="L35" s="84"/>
      <c r="M35" s="84"/>
      <c r="N35" s="111"/>
      <c r="O35" s="111"/>
      <c r="P35" s="112"/>
    </row>
    <row r="36" spans="1:17" s="3" customFormat="1" ht="24.75" customHeight="1" x14ac:dyDescent="0.25">
      <c r="A36" s="107"/>
      <c r="B36" s="108"/>
      <c r="C36" s="108"/>
      <c r="D36" s="108"/>
      <c r="E36" s="108"/>
      <c r="F36" s="108"/>
      <c r="G36" s="108"/>
      <c r="H36" s="108"/>
      <c r="I36" s="7"/>
      <c r="J36" s="8" t="s">
        <v>29</v>
      </c>
      <c r="K36" s="84" t="s">
        <v>26</v>
      </c>
      <c r="L36" s="84"/>
      <c r="M36" s="84"/>
      <c r="N36" s="91" t="str">
        <f>IF(N34-N35&gt;=0,"",N35-N34)</f>
        <v/>
      </c>
      <c r="O36" s="91"/>
      <c r="P36" s="92"/>
    </row>
    <row r="37" spans="1:17" s="3" customFormat="1" ht="24.75" customHeight="1" x14ac:dyDescent="0.25">
      <c r="A37" s="109"/>
      <c r="B37" s="110"/>
      <c r="C37" s="110"/>
      <c r="D37" s="110"/>
      <c r="E37" s="110"/>
      <c r="F37" s="110"/>
      <c r="G37" s="110"/>
      <c r="H37" s="110"/>
      <c r="I37" s="7"/>
      <c r="J37" s="19" t="s">
        <v>49</v>
      </c>
      <c r="K37" s="113" t="s">
        <v>27</v>
      </c>
      <c r="L37" s="113"/>
      <c r="M37" s="113"/>
      <c r="N37" s="95">
        <f>IF(N34-N35&gt;=0,N34-N35,"")</f>
        <v>0</v>
      </c>
      <c r="O37" s="95"/>
      <c r="P37" s="96"/>
    </row>
    <row r="38" spans="1:17" s="3" customFormat="1" ht="2.25" customHeight="1" x14ac:dyDescent="0.25">
      <c r="A38" s="101"/>
      <c r="B38" s="101"/>
      <c r="C38" s="101"/>
      <c r="D38" s="101"/>
      <c r="E38" s="101"/>
      <c r="F38" s="101"/>
      <c r="G38" s="101"/>
      <c r="H38" s="101"/>
      <c r="I38" s="101"/>
      <c r="J38" s="101"/>
      <c r="K38" s="101"/>
      <c r="L38" s="101"/>
      <c r="M38" s="101"/>
      <c r="N38" s="101"/>
      <c r="O38" s="101"/>
      <c r="P38" s="101"/>
    </row>
    <row r="39" spans="1:17" s="3" customFormat="1" ht="3" customHeight="1" x14ac:dyDescent="0.25">
      <c r="A39" s="102"/>
      <c r="B39" s="102"/>
      <c r="C39" s="102"/>
      <c r="D39" s="102"/>
      <c r="E39" s="102"/>
      <c r="F39" s="102"/>
      <c r="G39" s="102"/>
      <c r="H39" s="102"/>
      <c r="I39" s="102"/>
      <c r="J39" s="102"/>
      <c r="K39" s="102"/>
      <c r="L39" s="102"/>
      <c r="M39" s="102"/>
      <c r="N39" s="102"/>
      <c r="O39" s="102"/>
      <c r="P39" s="102"/>
    </row>
    <row r="40" spans="1:17" s="3" customFormat="1" ht="65.25" customHeight="1" x14ac:dyDescent="0.25">
      <c r="A40" s="103" t="s">
        <v>31</v>
      </c>
      <c r="B40" s="103"/>
      <c r="C40" s="103"/>
      <c r="D40" s="103"/>
      <c r="E40" s="103"/>
      <c r="F40" s="103"/>
      <c r="G40" s="103"/>
      <c r="H40" s="103"/>
      <c r="I40" s="103"/>
      <c r="J40" s="103"/>
      <c r="K40" s="103"/>
      <c r="L40" s="103"/>
      <c r="M40" s="103"/>
      <c r="N40" s="103"/>
      <c r="O40" s="103"/>
      <c r="P40" s="103"/>
      <c r="Q40" s="6"/>
    </row>
    <row r="41" spans="1:17" s="3" customFormat="1" ht="9" customHeight="1" x14ac:dyDescent="0.25">
      <c r="A41" s="104" t="s">
        <v>50</v>
      </c>
      <c r="B41" s="93"/>
      <c r="C41" s="93"/>
      <c r="D41" s="93"/>
      <c r="E41" s="93"/>
      <c r="F41" s="93" t="s">
        <v>52</v>
      </c>
      <c r="G41" s="93"/>
      <c r="H41" s="93"/>
      <c r="I41" s="93"/>
      <c r="J41" s="93"/>
      <c r="K41" s="93"/>
      <c r="L41" s="93"/>
      <c r="M41" s="93" t="s">
        <v>51</v>
      </c>
      <c r="N41" s="93"/>
      <c r="O41" s="93"/>
      <c r="P41" s="94"/>
    </row>
    <row r="42" spans="1:17" s="3" customFormat="1" ht="24.75" customHeight="1" thickBot="1" x14ac:dyDescent="0.3">
      <c r="A42" s="97"/>
      <c r="B42" s="98"/>
      <c r="C42" s="98"/>
      <c r="D42" s="98"/>
      <c r="E42" s="98"/>
      <c r="F42" s="98"/>
      <c r="G42" s="98"/>
      <c r="H42" s="98"/>
      <c r="I42" s="98"/>
      <c r="J42" s="98"/>
      <c r="K42" s="98"/>
      <c r="L42" s="98"/>
      <c r="M42" s="99"/>
      <c r="N42" s="99"/>
      <c r="O42" s="99"/>
      <c r="P42" s="100"/>
    </row>
    <row r="43" spans="1:17" ht="9" thickTop="1" x14ac:dyDescent="0.25"/>
  </sheetData>
  <sheetProtection algorithmName="SHA-512" hashValue="9i5j2jJYzIRMAgEndMYwKPqB/PMiPxuqFXS1J011vJm3bhBZ7TBqVuVdF9CcDY+KlmAIM9wW+Lwf2QHSd1oLsQ==" saltValue="BhtvCDx8Dy2nJIVgY9WYZA==" spinCount="100000" sheet="1" selectLockedCells="1"/>
  <mergeCells count="79">
    <mergeCell ref="M41:P41"/>
    <mergeCell ref="O32:P32"/>
    <mergeCell ref="O33:P33"/>
    <mergeCell ref="A42:E42"/>
    <mergeCell ref="F42:L42"/>
    <mergeCell ref="M42:P42"/>
    <mergeCell ref="N37:P37"/>
    <mergeCell ref="A38:P38"/>
    <mergeCell ref="A39:P39"/>
    <mergeCell ref="A40:P40"/>
    <mergeCell ref="A41:E41"/>
    <mergeCell ref="F41:L41"/>
    <mergeCell ref="A35:H37"/>
    <mergeCell ref="N35:P35"/>
    <mergeCell ref="K37:M37"/>
    <mergeCell ref="K35:M35"/>
    <mergeCell ref="K36:M36"/>
    <mergeCell ref="O18:P20"/>
    <mergeCell ref="E19:E20"/>
    <mergeCell ref="O22:P22"/>
    <mergeCell ref="A34:H34"/>
    <mergeCell ref="N34:P34"/>
    <mergeCell ref="K34:M34"/>
    <mergeCell ref="O25:P25"/>
    <mergeCell ref="O30:P30"/>
    <mergeCell ref="O31:P31"/>
    <mergeCell ref="N36:P36"/>
    <mergeCell ref="O26:P26"/>
    <mergeCell ref="O27:P27"/>
    <mergeCell ref="O28:P28"/>
    <mergeCell ref="O29:P29"/>
    <mergeCell ref="A17:B17"/>
    <mergeCell ref="E17:G17"/>
    <mergeCell ref="A20:B20"/>
    <mergeCell ref="O21:P21"/>
    <mergeCell ref="A18:B19"/>
    <mergeCell ref="C18:C20"/>
    <mergeCell ref="D18:D20"/>
    <mergeCell ref="H18:H20"/>
    <mergeCell ref="J18:K18"/>
    <mergeCell ref="L18:L20"/>
    <mergeCell ref="F19:F20"/>
    <mergeCell ref="G19:G20"/>
    <mergeCell ref="I19:I20"/>
    <mergeCell ref="J19:K19"/>
    <mergeCell ref="M18:M20"/>
    <mergeCell ref="N18:N20"/>
    <mergeCell ref="N14:P14"/>
    <mergeCell ref="A15:F15"/>
    <mergeCell ref="G15:K15"/>
    <mergeCell ref="L15:P15"/>
    <mergeCell ref="A16:F16"/>
    <mergeCell ref="G16:K16"/>
    <mergeCell ref="L16:P16"/>
    <mergeCell ref="A3:P3"/>
    <mergeCell ref="A5:K5"/>
    <mergeCell ref="A4:P4"/>
    <mergeCell ref="N11:P11"/>
    <mergeCell ref="A12:F12"/>
    <mergeCell ref="G12:M12"/>
    <mergeCell ref="N12:P12"/>
    <mergeCell ref="A7:F7"/>
    <mergeCell ref="G7:P7"/>
    <mergeCell ref="O17:P17"/>
    <mergeCell ref="O23:P23"/>
    <mergeCell ref="O24:P24"/>
    <mergeCell ref="A8:F8"/>
    <mergeCell ref="G8:P8"/>
    <mergeCell ref="A9:F9"/>
    <mergeCell ref="G9:P9"/>
    <mergeCell ref="A10:F10"/>
    <mergeCell ref="G10:P10"/>
    <mergeCell ref="A11:F11"/>
    <mergeCell ref="G11:M11"/>
    <mergeCell ref="A13:F13"/>
    <mergeCell ref="G13:M13"/>
    <mergeCell ref="N13:P13"/>
    <mergeCell ref="A14:F14"/>
    <mergeCell ref="G14:M14"/>
  </mergeCells>
  <conditionalFormatting sqref="K21:K32">
    <cfRule type="cellIs" dxfId="11" priority="9" stopIfTrue="1" operator="equal">
      <formula>0</formula>
    </cfRule>
    <cfRule type="cellIs" dxfId="10" priority="10" stopIfTrue="1" operator="equal">
      <formula>" -   "</formula>
    </cfRule>
  </conditionalFormatting>
  <conditionalFormatting sqref="M21:M32">
    <cfRule type="cellIs" dxfId="9" priority="5" stopIfTrue="1" operator="equal">
      <formula>0</formula>
    </cfRule>
    <cfRule type="cellIs" dxfId="8" priority="6" stopIfTrue="1" operator="equal">
      <formula>" -   "</formula>
    </cfRule>
  </conditionalFormatting>
  <conditionalFormatting sqref="O22:O32">
    <cfRule type="cellIs" dxfId="7" priority="2" stopIfTrue="1" operator="equal">
      <formula>0</formula>
    </cfRule>
  </conditionalFormatting>
  <conditionalFormatting sqref="O21">
    <cfRule type="cellIs" dxfId="6" priority="1" stopIfTrue="1" operator="equal">
      <formula>0</formula>
    </cfRule>
  </conditionalFormatting>
  <dataValidations count="3">
    <dataValidation type="list" allowBlank="1" showInputMessage="1" showErrorMessage="1" sqref="A16:F16">
      <formula1>"7:00 AM - 3:00 PM, 7:00 AM - 3:30 PM, 7:30 AM - 3:30 PM, 7:30 AM - 4:00 PM, 8:00 AM - 4:00 PM, 8:00 AM - 4:30 PM, 8:30 AM - 4:30 PM, 8:30 AM - 5:00 PM, 9:00 AM - 5:00 PM, 9:00 AM - 5:30 PM, 10:00 AM - 6:00 PM, 10:00 AM - 6:30 PM"</formula1>
    </dataValidation>
    <dataValidation type="list" allowBlank="1" showInputMessage="1" showErrorMessage="1" sqref="A21:A32">
      <formula1>"Sun, Mon, Tue, Wed, Thu, Fri, Sat"</formula1>
    </dataValidation>
    <dataValidation type="list" allowBlank="1" showInputMessage="1" showErrorMessage="1" sqref="B21:B32">
      <formula1>"1,2,3,4,5,6,7,8,9,10,11,12,13,14,15,16,17,18,19,20,21,22,23,24,25,26,27,28,29,30,31"</formula1>
    </dataValidation>
  </dataValidations>
  <printOptions horizontalCentered="1" verticalCentered="1"/>
  <pageMargins left="0.25" right="0.25" top="0.17" bottom="0.31" header="0" footer="0.17"/>
  <pageSetup orientation="portrait" r:id="rId1"/>
  <headerFooter alignWithMargins="0">
    <oddFooter>&amp;L&amp;"Noto Sans,Regular"&amp;6&amp;K01+034&amp;Z&amp;F&amp;F&amp;A&amp;R&amp;"Noto Sans,Regular"&amp;6&amp;K01+034&amp;D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145" zoomScaleNormal="145" zoomScaleSheetLayoutView="100" workbookViewId="0">
      <selection activeCell="A21" sqref="A21"/>
    </sheetView>
  </sheetViews>
  <sheetFormatPr defaultRowHeight="8.25" x14ac:dyDescent="0.25"/>
  <cols>
    <col min="1" max="2" width="5.83203125" style="1" customWidth="1"/>
    <col min="3" max="3" width="23.33203125" style="1" customWidth="1"/>
    <col min="4" max="10" width="6.83203125" style="1" customWidth="1"/>
    <col min="11" max="11" width="8.1640625" style="1" customWidth="1"/>
    <col min="12" max="16" width="6.83203125" style="1" customWidth="1"/>
    <col min="17" max="16384" width="9.33203125" style="1"/>
  </cols>
  <sheetData>
    <row r="1" spans="1:16" ht="15" customHeight="1" x14ac:dyDescent="0.25">
      <c r="A1" s="31"/>
    </row>
    <row r="2" spans="1:16" ht="20.25" customHeight="1" x14ac:dyDescent="0.25">
      <c r="A2" s="30"/>
      <c r="B2" s="30"/>
      <c r="C2" s="30"/>
      <c r="D2" s="30"/>
      <c r="K2" s="2"/>
      <c r="L2" s="2"/>
      <c r="M2" s="2"/>
      <c r="N2" s="2"/>
      <c r="O2" s="3"/>
      <c r="P2" s="3"/>
    </row>
    <row r="3" spans="1:16" ht="34.5" customHeight="1" x14ac:dyDescent="0.25">
      <c r="A3" s="53" t="s">
        <v>57</v>
      </c>
      <c r="B3" s="53"/>
      <c r="C3" s="53"/>
      <c r="D3" s="53"/>
      <c r="E3" s="53"/>
      <c r="F3" s="53"/>
      <c r="G3" s="53"/>
      <c r="H3" s="53"/>
      <c r="I3" s="53"/>
      <c r="J3" s="53"/>
      <c r="K3" s="53"/>
      <c r="L3" s="53"/>
      <c r="M3" s="53"/>
      <c r="N3" s="53"/>
      <c r="O3" s="53"/>
      <c r="P3" s="53"/>
    </row>
    <row r="4" spans="1:16" ht="9" customHeight="1" x14ac:dyDescent="0.25">
      <c r="A4" s="57" t="s">
        <v>60</v>
      </c>
      <c r="B4" s="57"/>
      <c r="C4" s="57"/>
      <c r="D4" s="57"/>
      <c r="E4" s="57"/>
      <c r="F4" s="57"/>
      <c r="G4" s="57"/>
      <c r="H4" s="57"/>
      <c r="I4" s="57"/>
      <c r="J4" s="57"/>
      <c r="K4" s="57"/>
      <c r="L4" s="57"/>
      <c r="M4" s="57"/>
      <c r="N4" s="57"/>
      <c r="O4" s="57"/>
      <c r="P4" s="57"/>
    </row>
    <row r="5" spans="1:16" ht="9" customHeight="1" x14ac:dyDescent="0.25">
      <c r="A5" s="54" t="s">
        <v>7</v>
      </c>
      <c r="B5" s="54"/>
      <c r="C5" s="54"/>
      <c r="D5" s="55"/>
      <c r="E5" s="55"/>
      <c r="F5" s="55"/>
      <c r="G5" s="55"/>
      <c r="H5" s="55"/>
      <c r="I5" s="55"/>
      <c r="J5" s="55"/>
      <c r="K5" s="56"/>
      <c r="L5" s="25"/>
      <c r="M5" s="25"/>
      <c r="N5" s="25"/>
      <c r="O5" s="25"/>
      <c r="P5" s="25"/>
    </row>
    <row r="6" spans="1:16" s="3" customFormat="1" ht="4.5" customHeight="1" thickBot="1" x14ac:dyDescent="0.3">
      <c r="A6" s="4"/>
      <c r="B6" s="4"/>
      <c r="C6" s="4"/>
      <c r="D6" s="4"/>
      <c r="E6" s="4"/>
      <c r="F6" s="4"/>
      <c r="G6" s="4"/>
      <c r="H6" s="4"/>
      <c r="I6" s="4"/>
      <c r="J6" s="4"/>
      <c r="K6" s="4"/>
      <c r="L6" s="26"/>
      <c r="M6" s="26"/>
      <c r="N6" s="26"/>
      <c r="O6" s="26"/>
      <c r="P6" s="26"/>
    </row>
    <row r="7" spans="1:16" s="3" customFormat="1" ht="9.1999999999999993" customHeight="1" thickTop="1" x14ac:dyDescent="0.25">
      <c r="A7" s="60" t="s">
        <v>14</v>
      </c>
      <c r="B7" s="61"/>
      <c r="C7" s="61"/>
      <c r="D7" s="61"/>
      <c r="E7" s="61"/>
      <c r="F7" s="61"/>
      <c r="G7" s="61" t="s">
        <v>15</v>
      </c>
      <c r="H7" s="61"/>
      <c r="I7" s="61"/>
      <c r="J7" s="61"/>
      <c r="K7" s="61"/>
      <c r="L7" s="61"/>
      <c r="M7" s="61"/>
      <c r="N7" s="61"/>
      <c r="O7" s="61"/>
      <c r="P7" s="62"/>
    </row>
    <row r="8" spans="1:16" s="3" customFormat="1" ht="27" customHeight="1" x14ac:dyDescent="0.25">
      <c r="A8" s="39" t="s">
        <v>64</v>
      </c>
      <c r="B8" s="40"/>
      <c r="C8" s="40"/>
      <c r="D8" s="40"/>
      <c r="E8" s="40"/>
      <c r="F8" s="40"/>
      <c r="G8" s="40">
        <v>837</v>
      </c>
      <c r="H8" s="40"/>
      <c r="I8" s="40"/>
      <c r="J8" s="40"/>
      <c r="K8" s="40"/>
      <c r="L8" s="40"/>
      <c r="M8" s="40"/>
      <c r="N8" s="40"/>
      <c r="O8" s="40"/>
      <c r="P8" s="41"/>
    </row>
    <row r="9" spans="1:16" s="3" customFormat="1" ht="9.1999999999999993" customHeight="1" x14ac:dyDescent="0.25">
      <c r="A9" s="42" t="s">
        <v>16</v>
      </c>
      <c r="B9" s="43"/>
      <c r="C9" s="43"/>
      <c r="D9" s="43"/>
      <c r="E9" s="43"/>
      <c r="F9" s="43"/>
      <c r="G9" s="43" t="s">
        <v>33</v>
      </c>
      <c r="H9" s="43"/>
      <c r="I9" s="43"/>
      <c r="J9" s="43"/>
      <c r="K9" s="43"/>
      <c r="L9" s="43"/>
      <c r="M9" s="43"/>
      <c r="N9" s="43"/>
      <c r="O9" s="43"/>
      <c r="P9" s="44"/>
    </row>
    <row r="10" spans="1:16" s="3" customFormat="1" ht="27" customHeight="1" x14ac:dyDescent="0.25">
      <c r="A10" s="39" t="s">
        <v>65</v>
      </c>
      <c r="B10" s="45"/>
      <c r="C10" s="45"/>
      <c r="D10" s="45"/>
      <c r="E10" s="45"/>
      <c r="F10" s="45"/>
      <c r="G10" s="46" t="s">
        <v>54</v>
      </c>
      <c r="H10" s="46"/>
      <c r="I10" s="46"/>
      <c r="J10" s="46"/>
      <c r="K10" s="46"/>
      <c r="L10" s="46"/>
      <c r="M10" s="46"/>
      <c r="N10" s="46"/>
      <c r="O10" s="46"/>
      <c r="P10" s="47"/>
    </row>
    <row r="11" spans="1:16" s="3" customFormat="1" ht="9.1999999999999993" customHeight="1" x14ac:dyDescent="0.25">
      <c r="A11" s="42" t="s">
        <v>34</v>
      </c>
      <c r="B11" s="48"/>
      <c r="C11" s="48"/>
      <c r="D11" s="48"/>
      <c r="E11" s="48"/>
      <c r="F11" s="48"/>
      <c r="G11" s="43" t="s">
        <v>35</v>
      </c>
      <c r="H11" s="43"/>
      <c r="I11" s="43"/>
      <c r="J11" s="43"/>
      <c r="K11" s="43"/>
      <c r="L11" s="43"/>
      <c r="M11" s="43"/>
      <c r="N11" s="43" t="s">
        <v>36</v>
      </c>
      <c r="O11" s="43"/>
      <c r="P11" s="44"/>
    </row>
    <row r="12" spans="1:16" s="3" customFormat="1" ht="27" customHeight="1" x14ac:dyDescent="0.25">
      <c r="A12" s="39" t="s">
        <v>66</v>
      </c>
      <c r="B12" s="40"/>
      <c r="C12" s="40"/>
      <c r="D12" s="40"/>
      <c r="E12" s="40"/>
      <c r="F12" s="40"/>
      <c r="G12" s="52">
        <v>43397</v>
      </c>
      <c r="H12" s="40"/>
      <c r="I12" s="40"/>
      <c r="J12" s="40"/>
      <c r="K12" s="40"/>
      <c r="L12" s="40"/>
      <c r="M12" s="40"/>
      <c r="N12" s="58">
        <v>0.3125</v>
      </c>
      <c r="O12" s="58"/>
      <c r="P12" s="59"/>
    </row>
    <row r="13" spans="1:16" s="3" customFormat="1" ht="9.1999999999999993" customHeight="1" x14ac:dyDescent="0.25">
      <c r="A13" s="42" t="s">
        <v>37</v>
      </c>
      <c r="B13" s="43"/>
      <c r="C13" s="43"/>
      <c r="D13" s="43"/>
      <c r="E13" s="43"/>
      <c r="F13" s="43"/>
      <c r="G13" s="43" t="s">
        <v>38</v>
      </c>
      <c r="H13" s="43"/>
      <c r="I13" s="43"/>
      <c r="J13" s="43"/>
      <c r="K13" s="43"/>
      <c r="L13" s="43"/>
      <c r="M13" s="43"/>
      <c r="N13" s="49" t="s">
        <v>39</v>
      </c>
      <c r="O13" s="49"/>
      <c r="P13" s="50"/>
    </row>
    <row r="14" spans="1:16" s="3" customFormat="1" ht="27" customHeight="1" x14ac:dyDescent="0.25">
      <c r="A14" s="51" t="s">
        <v>87</v>
      </c>
      <c r="B14" s="40"/>
      <c r="C14" s="40"/>
      <c r="D14" s="45"/>
      <c r="E14" s="45"/>
      <c r="F14" s="45"/>
      <c r="G14" s="52">
        <v>43408</v>
      </c>
      <c r="H14" s="40"/>
      <c r="I14" s="40"/>
      <c r="J14" s="40"/>
      <c r="K14" s="40"/>
      <c r="L14" s="40"/>
      <c r="M14" s="40"/>
      <c r="N14" s="58">
        <v>0.74861111111111101</v>
      </c>
      <c r="O14" s="58"/>
      <c r="P14" s="59"/>
    </row>
    <row r="15" spans="1:16" s="3" customFormat="1" ht="9.1999999999999993" customHeight="1" x14ac:dyDescent="0.25">
      <c r="A15" s="63" t="s">
        <v>40</v>
      </c>
      <c r="B15" s="63"/>
      <c r="C15" s="63"/>
      <c r="D15" s="63"/>
      <c r="E15" s="63"/>
      <c r="F15" s="63"/>
      <c r="G15" s="64" t="s">
        <v>41</v>
      </c>
      <c r="H15" s="64"/>
      <c r="I15" s="64"/>
      <c r="J15" s="64"/>
      <c r="K15" s="64"/>
      <c r="L15" s="64" t="s">
        <v>42</v>
      </c>
      <c r="M15" s="64"/>
      <c r="N15" s="64"/>
      <c r="O15" s="64"/>
      <c r="P15" s="65"/>
    </row>
    <row r="16" spans="1:16" s="3" customFormat="1" ht="27" customHeight="1" x14ac:dyDescent="0.25">
      <c r="A16" s="66" t="s">
        <v>67</v>
      </c>
      <c r="B16" s="67"/>
      <c r="C16" s="67"/>
      <c r="D16" s="67"/>
      <c r="E16" s="67"/>
      <c r="F16" s="67"/>
      <c r="G16" s="68" t="s">
        <v>88</v>
      </c>
      <c r="H16" s="68"/>
      <c r="I16" s="68"/>
      <c r="J16" s="68"/>
      <c r="K16" s="68"/>
      <c r="L16" s="69" t="s">
        <v>30</v>
      </c>
      <c r="M16" s="69"/>
      <c r="N16" s="69"/>
      <c r="O16" s="69"/>
      <c r="P16" s="70"/>
    </row>
    <row r="17" spans="1:18" s="3" customFormat="1" ht="8.25" customHeight="1" x14ac:dyDescent="0.25">
      <c r="A17" s="71" t="s">
        <v>43</v>
      </c>
      <c r="B17" s="72"/>
      <c r="C17" s="32" t="s">
        <v>62</v>
      </c>
      <c r="D17" s="9" t="s">
        <v>44</v>
      </c>
      <c r="E17" s="73" t="s">
        <v>45</v>
      </c>
      <c r="F17" s="73"/>
      <c r="G17" s="73"/>
      <c r="H17" s="10" t="s">
        <v>46</v>
      </c>
      <c r="I17" s="11" t="s">
        <v>47</v>
      </c>
      <c r="J17" s="12"/>
      <c r="K17" s="13"/>
      <c r="L17" s="10" t="s">
        <v>20</v>
      </c>
      <c r="M17" s="10" t="s">
        <v>21</v>
      </c>
      <c r="N17" s="10" t="s">
        <v>22</v>
      </c>
      <c r="O17" s="35" t="s">
        <v>28</v>
      </c>
      <c r="P17" s="36"/>
    </row>
    <row r="18" spans="1:18" s="3" customFormat="1" ht="6.75" customHeight="1" x14ac:dyDescent="0.25">
      <c r="A18" s="76">
        <v>43374</v>
      </c>
      <c r="B18" s="77"/>
      <c r="C18" s="78" t="s">
        <v>63</v>
      </c>
      <c r="D18" s="79" t="s">
        <v>0</v>
      </c>
      <c r="E18" s="33" t="s">
        <v>17</v>
      </c>
      <c r="F18" s="33" t="s">
        <v>18</v>
      </c>
      <c r="G18" s="33" t="s">
        <v>19</v>
      </c>
      <c r="H18" s="80" t="s">
        <v>58</v>
      </c>
      <c r="I18" s="33" t="s">
        <v>12</v>
      </c>
      <c r="J18" s="81" t="s">
        <v>3</v>
      </c>
      <c r="K18" s="81"/>
      <c r="L18" s="79" t="s">
        <v>5</v>
      </c>
      <c r="M18" s="79" t="s">
        <v>2</v>
      </c>
      <c r="N18" s="79" t="s">
        <v>53</v>
      </c>
      <c r="O18" s="79" t="s">
        <v>4</v>
      </c>
      <c r="P18" s="85"/>
    </row>
    <row r="19" spans="1:18" s="3" customFormat="1" ht="11.25" customHeight="1" x14ac:dyDescent="0.25">
      <c r="A19" s="76"/>
      <c r="B19" s="77"/>
      <c r="C19" s="78"/>
      <c r="D19" s="79"/>
      <c r="E19" s="79" t="s">
        <v>9</v>
      </c>
      <c r="F19" s="79" t="s">
        <v>10</v>
      </c>
      <c r="G19" s="79" t="s">
        <v>11</v>
      </c>
      <c r="H19" s="79"/>
      <c r="I19" s="79" t="s">
        <v>32</v>
      </c>
      <c r="J19" s="83" t="s">
        <v>1</v>
      </c>
      <c r="K19" s="83"/>
      <c r="L19" s="82"/>
      <c r="M19" s="79"/>
      <c r="N19" s="79"/>
      <c r="O19" s="79"/>
      <c r="P19" s="85"/>
    </row>
    <row r="20" spans="1:18" s="3" customFormat="1" ht="11.25" customHeight="1" x14ac:dyDescent="0.25">
      <c r="A20" s="74" t="s">
        <v>56</v>
      </c>
      <c r="B20" s="75"/>
      <c r="C20" s="78"/>
      <c r="D20" s="79"/>
      <c r="E20" s="79"/>
      <c r="F20" s="79"/>
      <c r="G20" s="79"/>
      <c r="H20" s="79"/>
      <c r="I20" s="79"/>
      <c r="J20" s="34" t="s">
        <v>6</v>
      </c>
      <c r="K20" s="34" t="s">
        <v>8</v>
      </c>
      <c r="L20" s="82"/>
      <c r="M20" s="79"/>
      <c r="N20" s="79"/>
      <c r="O20" s="79"/>
      <c r="P20" s="85"/>
    </row>
    <row r="21" spans="1:18" s="3" customFormat="1" ht="24.95" customHeight="1" x14ac:dyDescent="0.25">
      <c r="A21" s="29" t="s">
        <v>68</v>
      </c>
      <c r="B21" s="22">
        <v>24</v>
      </c>
      <c r="C21" s="20" t="s">
        <v>84</v>
      </c>
      <c r="D21" s="20"/>
      <c r="E21" s="23">
        <v>20</v>
      </c>
      <c r="F21" s="23">
        <v>30</v>
      </c>
      <c r="G21" s="23">
        <v>50</v>
      </c>
      <c r="H21" s="23">
        <v>20</v>
      </c>
      <c r="I21" s="20"/>
      <c r="J21" s="20"/>
      <c r="K21" s="27">
        <f>J21*0.5</f>
        <v>0</v>
      </c>
      <c r="L21" s="20"/>
      <c r="M21" s="24">
        <f>D21+E21+F21+G21+H21+I21+K21+L21</f>
        <v>120</v>
      </c>
      <c r="N21" s="21">
        <v>1</v>
      </c>
      <c r="O21" s="37">
        <f>M21*N21</f>
        <v>120</v>
      </c>
      <c r="P21" s="38"/>
      <c r="R21" s="5"/>
    </row>
    <row r="22" spans="1:18" s="3" customFormat="1" ht="24.95" customHeight="1" x14ac:dyDescent="0.25">
      <c r="A22" s="29" t="s">
        <v>69</v>
      </c>
      <c r="B22" s="22">
        <v>25</v>
      </c>
      <c r="C22" s="20" t="s">
        <v>76</v>
      </c>
      <c r="D22" s="20">
        <v>175.85</v>
      </c>
      <c r="E22" s="23"/>
      <c r="F22" s="23"/>
      <c r="G22" s="23"/>
      <c r="H22" s="23"/>
      <c r="I22" s="20"/>
      <c r="J22" s="20"/>
      <c r="K22" s="27">
        <f t="shared" ref="K22:K32" si="0">J22*0.5</f>
        <v>0</v>
      </c>
      <c r="L22" s="20"/>
      <c r="M22" s="24">
        <f t="shared" ref="M22:M32" si="1">D22+E22+F22+G22+H22+I22+K22+L22</f>
        <v>175.85</v>
      </c>
      <c r="N22" s="21">
        <v>1</v>
      </c>
      <c r="O22" s="37">
        <f t="shared" ref="O22:O31" si="2">M22*N22</f>
        <v>175.85</v>
      </c>
      <c r="P22" s="38"/>
      <c r="R22" s="5"/>
    </row>
    <row r="23" spans="1:18" s="3" customFormat="1" ht="24.95" customHeight="1" x14ac:dyDescent="0.25">
      <c r="A23" s="29" t="s">
        <v>70</v>
      </c>
      <c r="B23" s="22">
        <v>26</v>
      </c>
      <c r="C23" s="20" t="s">
        <v>75</v>
      </c>
      <c r="D23" s="20"/>
      <c r="E23" s="23">
        <v>10</v>
      </c>
      <c r="F23" s="23"/>
      <c r="G23" s="23">
        <v>25</v>
      </c>
      <c r="H23" s="23">
        <v>10</v>
      </c>
      <c r="I23" s="20"/>
      <c r="J23" s="20"/>
      <c r="K23" s="27">
        <f t="shared" si="0"/>
        <v>0</v>
      </c>
      <c r="L23" s="20"/>
      <c r="M23" s="24">
        <f t="shared" si="1"/>
        <v>45</v>
      </c>
      <c r="N23" s="21">
        <v>1</v>
      </c>
      <c r="O23" s="37">
        <f t="shared" si="2"/>
        <v>45</v>
      </c>
      <c r="P23" s="38"/>
      <c r="R23" s="5"/>
    </row>
    <row r="24" spans="1:18" s="3" customFormat="1" ht="24.95" customHeight="1" x14ac:dyDescent="0.25">
      <c r="A24" s="29" t="s">
        <v>71</v>
      </c>
      <c r="B24" s="22">
        <v>27</v>
      </c>
      <c r="C24" s="20" t="s">
        <v>77</v>
      </c>
      <c r="D24" s="20"/>
      <c r="E24" s="23"/>
      <c r="F24" s="23"/>
      <c r="G24" s="23"/>
      <c r="H24" s="23"/>
      <c r="I24" s="20">
        <v>230</v>
      </c>
      <c r="J24" s="20"/>
      <c r="K24" s="27">
        <f t="shared" si="0"/>
        <v>0</v>
      </c>
      <c r="L24" s="20"/>
      <c r="M24" s="24">
        <f t="shared" si="1"/>
        <v>230</v>
      </c>
      <c r="N24" s="21">
        <v>1</v>
      </c>
      <c r="O24" s="37">
        <f t="shared" si="2"/>
        <v>230</v>
      </c>
      <c r="P24" s="38"/>
      <c r="R24" s="5"/>
    </row>
    <row r="25" spans="1:18" s="3" customFormat="1" ht="24.95" customHeight="1" x14ac:dyDescent="0.25">
      <c r="A25" s="29" t="s">
        <v>72</v>
      </c>
      <c r="B25" s="22">
        <v>28</v>
      </c>
      <c r="C25" s="20" t="s">
        <v>78</v>
      </c>
      <c r="D25" s="20"/>
      <c r="E25" s="23"/>
      <c r="F25" s="23"/>
      <c r="G25" s="23"/>
      <c r="H25" s="23"/>
      <c r="I25" s="20"/>
      <c r="J25" s="20"/>
      <c r="K25" s="27">
        <f t="shared" si="0"/>
        <v>0</v>
      </c>
      <c r="L25" s="20">
        <v>65.45</v>
      </c>
      <c r="M25" s="24">
        <f t="shared" si="1"/>
        <v>65.45</v>
      </c>
      <c r="N25" s="21">
        <v>1</v>
      </c>
      <c r="O25" s="37">
        <f t="shared" si="2"/>
        <v>65.45</v>
      </c>
      <c r="P25" s="38"/>
      <c r="R25" s="5"/>
    </row>
    <row r="26" spans="1:18" s="3" customFormat="1" ht="24.95" customHeight="1" x14ac:dyDescent="0.25">
      <c r="A26" s="29" t="s">
        <v>73</v>
      </c>
      <c r="B26" s="22">
        <v>29</v>
      </c>
      <c r="C26" s="20" t="s">
        <v>79</v>
      </c>
      <c r="D26" s="20"/>
      <c r="E26" s="23"/>
      <c r="F26" s="23"/>
      <c r="G26" s="23"/>
      <c r="H26" s="23"/>
      <c r="I26" s="20"/>
      <c r="J26" s="20"/>
      <c r="K26" s="27">
        <f t="shared" si="0"/>
        <v>0</v>
      </c>
      <c r="L26" s="20">
        <v>15</v>
      </c>
      <c r="M26" s="24">
        <f t="shared" si="1"/>
        <v>15</v>
      </c>
      <c r="N26" s="21">
        <v>1</v>
      </c>
      <c r="O26" s="37">
        <f t="shared" si="2"/>
        <v>15</v>
      </c>
      <c r="P26" s="38"/>
      <c r="R26" s="5"/>
    </row>
    <row r="27" spans="1:18" s="3" customFormat="1" ht="24.95" customHeight="1" x14ac:dyDescent="0.25">
      <c r="A27" s="29" t="s">
        <v>74</v>
      </c>
      <c r="B27" s="22">
        <v>30</v>
      </c>
      <c r="C27" s="20" t="s">
        <v>80</v>
      </c>
      <c r="D27" s="20"/>
      <c r="E27" s="23"/>
      <c r="F27" s="23"/>
      <c r="G27" s="23"/>
      <c r="H27" s="23"/>
      <c r="I27" s="20"/>
      <c r="J27" s="20"/>
      <c r="K27" s="27">
        <f t="shared" si="0"/>
        <v>0</v>
      </c>
      <c r="L27" s="20">
        <v>2.5</v>
      </c>
      <c r="M27" s="24">
        <f t="shared" si="1"/>
        <v>2.5</v>
      </c>
      <c r="N27" s="21">
        <v>1</v>
      </c>
      <c r="O27" s="37">
        <f t="shared" si="2"/>
        <v>2.5</v>
      </c>
      <c r="P27" s="38"/>
      <c r="R27" s="5"/>
    </row>
    <row r="28" spans="1:18" s="3" customFormat="1" ht="24.95" customHeight="1" x14ac:dyDescent="0.25">
      <c r="A28" s="29" t="s">
        <v>68</v>
      </c>
      <c r="B28" s="22">
        <v>31</v>
      </c>
      <c r="C28" s="20" t="s">
        <v>81</v>
      </c>
      <c r="D28" s="20"/>
      <c r="E28" s="23">
        <v>50</v>
      </c>
      <c r="F28" s="23">
        <v>75</v>
      </c>
      <c r="G28" s="23">
        <v>125</v>
      </c>
      <c r="H28" s="23">
        <v>50</v>
      </c>
      <c r="I28" s="20"/>
      <c r="J28" s="20"/>
      <c r="K28" s="27">
        <f t="shared" si="0"/>
        <v>0</v>
      </c>
      <c r="L28" s="20"/>
      <c r="M28" s="24">
        <f t="shared" si="1"/>
        <v>300</v>
      </c>
      <c r="N28" s="21">
        <v>1.2936000000000001</v>
      </c>
      <c r="O28" s="37">
        <f t="shared" si="2"/>
        <v>388.08000000000004</v>
      </c>
      <c r="P28" s="38"/>
      <c r="R28" s="5"/>
    </row>
    <row r="29" spans="1:18" s="3" customFormat="1" ht="24.95" customHeight="1" x14ac:dyDescent="0.25">
      <c r="A29" s="29" t="s">
        <v>69</v>
      </c>
      <c r="B29" s="22">
        <v>1</v>
      </c>
      <c r="C29" s="20" t="s">
        <v>82</v>
      </c>
      <c r="D29" s="20">
        <v>250.5</v>
      </c>
      <c r="E29" s="23"/>
      <c r="F29" s="23"/>
      <c r="G29" s="23"/>
      <c r="H29" s="23"/>
      <c r="I29" s="20"/>
      <c r="J29" s="20"/>
      <c r="K29" s="27">
        <f t="shared" si="0"/>
        <v>0</v>
      </c>
      <c r="L29" s="20"/>
      <c r="M29" s="24">
        <f t="shared" si="1"/>
        <v>250.5</v>
      </c>
      <c r="N29" s="21">
        <v>1.2936000000000001</v>
      </c>
      <c r="O29" s="37">
        <f t="shared" si="2"/>
        <v>324.04680000000002</v>
      </c>
      <c r="P29" s="38"/>
      <c r="R29" s="5"/>
    </row>
    <row r="30" spans="1:18" s="3" customFormat="1" ht="24.95" customHeight="1" x14ac:dyDescent="0.25">
      <c r="A30" s="29" t="s">
        <v>70</v>
      </c>
      <c r="B30" s="22">
        <v>2</v>
      </c>
      <c r="C30" s="20" t="s">
        <v>78</v>
      </c>
      <c r="D30" s="20"/>
      <c r="E30" s="23"/>
      <c r="F30" s="23"/>
      <c r="G30" s="23"/>
      <c r="H30" s="23"/>
      <c r="I30" s="20"/>
      <c r="J30" s="20"/>
      <c r="K30" s="27">
        <f t="shared" si="0"/>
        <v>0</v>
      </c>
      <c r="L30" s="20">
        <v>35.85</v>
      </c>
      <c r="M30" s="24">
        <f t="shared" si="1"/>
        <v>35.85</v>
      </c>
      <c r="N30" s="21">
        <v>1.2936000000000001</v>
      </c>
      <c r="O30" s="37">
        <f t="shared" si="2"/>
        <v>46.375560000000007</v>
      </c>
      <c r="P30" s="38"/>
      <c r="R30" s="5"/>
    </row>
    <row r="31" spans="1:18" s="3" customFormat="1" ht="24.95" customHeight="1" x14ac:dyDescent="0.25">
      <c r="A31" s="29" t="s">
        <v>71</v>
      </c>
      <c r="B31" s="22">
        <v>3</v>
      </c>
      <c r="C31" s="20" t="s">
        <v>83</v>
      </c>
      <c r="D31" s="20"/>
      <c r="E31" s="23"/>
      <c r="F31" s="23"/>
      <c r="G31" s="23"/>
      <c r="H31" s="23"/>
      <c r="I31" s="20"/>
      <c r="J31" s="20">
        <v>75</v>
      </c>
      <c r="K31" s="27">
        <f t="shared" si="0"/>
        <v>37.5</v>
      </c>
      <c r="L31" s="20"/>
      <c r="M31" s="24">
        <f t="shared" si="1"/>
        <v>37.5</v>
      </c>
      <c r="N31" s="21">
        <v>1.2936000000000001</v>
      </c>
      <c r="O31" s="37">
        <f t="shared" si="2"/>
        <v>48.510000000000005</v>
      </c>
      <c r="P31" s="38"/>
      <c r="R31" s="5"/>
    </row>
    <row r="32" spans="1:18" s="3" customFormat="1" ht="24.95" customHeight="1" x14ac:dyDescent="0.25">
      <c r="A32" s="29" t="s">
        <v>72</v>
      </c>
      <c r="B32" s="22">
        <v>4</v>
      </c>
      <c r="C32" s="20" t="s">
        <v>75</v>
      </c>
      <c r="D32" s="20"/>
      <c r="E32" s="23">
        <v>10</v>
      </c>
      <c r="F32" s="23">
        <v>15</v>
      </c>
      <c r="G32" s="23">
        <v>25</v>
      </c>
      <c r="H32" s="23">
        <v>10</v>
      </c>
      <c r="I32" s="20"/>
      <c r="J32" s="20"/>
      <c r="K32" s="27">
        <f t="shared" si="0"/>
        <v>0</v>
      </c>
      <c r="L32" s="20"/>
      <c r="M32" s="24">
        <f t="shared" si="1"/>
        <v>60</v>
      </c>
      <c r="N32" s="21">
        <v>1.2936000000000001</v>
      </c>
      <c r="O32" s="37">
        <f>M32*N32</f>
        <v>77.616</v>
      </c>
      <c r="P32" s="38"/>
      <c r="R32" s="5"/>
    </row>
    <row r="33" spans="1:17" s="3" customFormat="1" ht="24.75" customHeight="1" x14ac:dyDescent="0.25">
      <c r="A33" s="14" t="s">
        <v>48</v>
      </c>
      <c r="B33" s="15"/>
      <c r="C33" s="28" t="s">
        <v>61</v>
      </c>
      <c r="D33" s="16">
        <f t="shared" ref="D33:I33" si="3">D21*$N$21+D22*$N$22+D23*$N$23+D24*$N$24+D25*$N$25+D26*$N$26+D27*$N$27+D28*$N$28+D29*$N$29+D30*$N$30+D31*$N$31+D32*$N$32</f>
        <v>499.89679999999998</v>
      </c>
      <c r="E33" s="16">
        <f t="shared" si="3"/>
        <v>107.61600000000001</v>
      </c>
      <c r="F33" s="16">
        <f t="shared" si="3"/>
        <v>146.42400000000001</v>
      </c>
      <c r="G33" s="16">
        <f t="shared" si="3"/>
        <v>269.04000000000002</v>
      </c>
      <c r="H33" s="16">
        <f t="shared" si="3"/>
        <v>107.61600000000001</v>
      </c>
      <c r="I33" s="16">
        <f t="shared" si="3"/>
        <v>230</v>
      </c>
      <c r="J33" s="16">
        <f>SUM(J21:J32)</f>
        <v>75</v>
      </c>
      <c r="K33" s="16">
        <f>K21*$N$21+K22*$N$22+K23*$N$23+K24*$N$24+K25*$N$25+K26*$N$26+K27*$N$27+K28*$N$28+K29*$N$29+K30*$N$30+K31*$N$31+K32*$N$32</f>
        <v>48.510000000000005</v>
      </c>
      <c r="L33" s="16">
        <f>L21*$N$21+L22*$N$22+L23*$N$23+L24*$N$24+L25*$N$25+L26*$N$26+L27*$N$27+L28*$N$28+L29*$N$29+L30*$N$30+L31*$N$31+L32*$N$32</f>
        <v>129.32556</v>
      </c>
      <c r="M33" s="16">
        <f>M21*$N$21+M22*$N$22+M23*$N$23+M24*$N$24+M25*$N$25+M26*$N$26+M27*$N$27+M28*$N$28+M29*$N$29+M30*$N$30+M31*$N$31+M32*$N$32</f>
        <v>1538.4283600000001</v>
      </c>
      <c r="N33" s="16"/>
      <c r="O33" s="95">
        <f>SUM(D33:I33)+K33+L33</f>
        <v>1538.4283599999999</v>
      </c>
      <c r="P33" s="96"/>
    </row>
    <row r="34" spans="1:17" s="3" customFormat="1" ht="24.75" customHeight="1" x14ac:dyDescent="0.15">
      <c r="A34" s="86" t="s">
        <v>59</v>
      </c>
      <c r="B34" s="87"/>
      <c r="C34" s="87"/>
      <c r="D34" s="87"/>
      <c r="E34" s="87"/>
      <c r="F34" s="87"/>
      <c r="G34" s="87"/>
      <c r="H34" s="87"/>
      <c r="I34" s="17"/>
      <c r="J34" s="18" t="s">
        <v>23</v>
      </c>
      <c r="K34" s="90" t="s">
        <v>55</v>
      </c>
      <c r="L34" s="90"/>
      <c r="M34" s="90"/>
      <c r="N34" s="88">
        <f>SUM(O21:P32)</f>
        <v>1538.4283600000001</v>
      </c>
      <c r="O34" s="88"/>
      <c r="P34" s="89"/>
    </row>
    <row r="35" spans="1:17" s="3" customFormat="1" ht="24.75" customHeight="1" x14ac:dyDescent="0.25">
      <c r="A35" s="105" t="s">
        <v>85</v>
      </c>
      <c r="B35" s="106"/>
      <c r="C35" s="106"/>
      <c r="D35" s="106"/>
      <c r="E35" s="106"/>
      <c r="F35" s="106"/>
      <c r="G35" s="106"/>
      <c r="H35" s="106"/>
      <c r="I35" s="7"/>
      <c r="J35" s="8" t="s">
        <v>24</v>
      </c>
      <c r="K35" s="84" t="s">
        <v>25</v>
      </c>
      <c r="L35" s="84"/>
      <c r="M35" s="84"/>
      <c r="N35" s="111">
        <v>650</v>
      </c>
      <c r="O35" s="111"/>
      <c r="P35" s="112"/>
    </row>
    <row r="36" spans="1:17" s="3" customFormat="1" ht="24.75" customHeight="1" x14ac:dyDescent="0.25">
      <c r="A36" s="107"/>
      <c r="B36" s="108"/>
      <c r="C36" s="108"/>
      <c r="D36" s="108"/>
      <c r="E36" s="108"/>
      <c r="F36" s="108"/>
      <c r="G36" s="108"/>
      <c r="H36" s="108"/>
      <c r="I36" s="7"/>
      <c r="J36" s="8" t="s">
        <v>29</v>
      </c>
      <c r="K36" s="84" t="s">
        <v>26</v>
      </c>
      <c r="L36" s="84"/>
      <c r="M36" s="84"/>
      <c r="N36" s="91" t="str">
        <f>IF(N34-N35&gt;=0,"",N35-N34)</f>
        <v/>
      </c>
      <c r="O36" s="91"/>
      <c r="P36" s="92"/>
    </row>
    <row r="37" spans="1:17" s="3" customFormat="1" ht="24.75" customHeight="1" x14ac:dyDescent="0.25">
      <c r="A37" s="109"/>
      <c r="B37" s="110"/>
      <c r="C37" s="110"/>
      <c r="D37" s="110"/>
      <c r="E37" s="110"/>
      <c r="F37" s="110"/>
      <c r="G37" s="110"/>
      <c r="H37" s="110"/>
      <c r="I37" s="7"/>
      <c r="J37" s="19" t="s">
        <v>49</v>
      </c>
      <c r="K37" s="113" t="s">
        <v>27</v>
      </c>
      <c r="L37" s="113"/>
      <c r="M37" s="113"/>
      <c r="N37" s="95">
        <f>IF(N34-N35&gt;=0,N34-N35,"")</f>
        <v>888.42836000000011</v>
      </c>
      <c r="O37" s="95"/>
      <c r="P37" s="96"/>
    </row>
    <row r="38" spans="1:17" s="3" customFormat="1" ht="2.25" customHeight="1" x14ac:dyDescent="0.25">
      <c r="A38" s="101"/>
      <c r="B38" s="101"/>
      <c r="C38" s="101"/>
      <c r="D38" s="101"/>
      <c r="E38" s="101"/>
      <c r="F38" s="101"/>
      <c r="G38" s="101"/>
      <c r="H38" s="101"/>
      <c r="I38" s="101"/>
      <c r="J38" s="101"/>
      <c r="K38" s="101"/>
      <c r="L38" s="101"/>
      <c r="M38" s="101"/>
      <c r="N38" s="101"/>
      <c r="O38" s="101"/>
      <c r="P38" s="101"/>
    </row>
    <row r="39" spans="1:17" s="3" customFormat="1" ht="3" customHeight="1" x14ac:dyDescent="0.25">
      <c r="A39" s="102"/>
      <c r="B39" s="102"/>
      <c r="C39" s="102"/>
      <c r="D39" s="102"/>
      <c r="E39" s="102"/>
      <c r="F39" s="102"/>
      <c r="G39" s="102"/>
      <c r="H39" s="102"/>
      <c r="I39" s="102"/>
      <c r="J39" s="102"/>
      <c r="K39" s="102"/>
      <c r="L39" s="102"/>
      <c r="M39" s="102"/>
      <c r="N39" s="102"/>
      <c r="O39" s="102"/>
      <c r="P39" s="102"/>
    </row>
    <row r="40" spans="1:17" s="3" customFormat="1" ht="65.25" customHeight="1" x14ac:dyDescent="0.25">
      <c r="A40" s="103" t="s">
        <v>31</v>
      </c>
      <c r="B40" s="103"/>
      <c r="C40" s="103"/>
      <c r="D40" s="103"/>
      <c r="E40" s="103"/>
      <c r="F40" s="103"/>
      <c r="G40" s="103"/>
      <c r="H40" s="103"/>
      <c r="I40" s="103"/>
      <c r="J40" s="103"/>
      <c r="K40" s="103"/>
      <c r="L40" s="103"/>
      <c r="M40" s="103"/>
      <c r="N40" s="103"/>
      <c r="O40" s="103"/>
      <c r="P40" s="103"/>
      <c r="Q40" s="6"/>
    </row>
    <row r="41" spans="1:17" s="3" customFormat="1" ht="9" customHeight="1" x14ac:dyDescent="0.25">
      <c r="A41" s="104" t="s">
        <v>50</v>
      </c>
      <c r="B41" s="93"/>
      <c r="C41" s="93"/>
      <c r="D41" s="93"/>
      <c r="E41" s="93"/>
      <c r="F41" s="93" t="s">
        <v>52</v>
      </c>
      <c r="G41" s="93"/>
      <c r="H41" s="93"/>
      <c r="I41" s="93"/>
      <c r="J41" s="93"/>
      <c r="K41" s="93"/>
      <c r="L41" s="93"/>
      <c r="M41" s="93" t="s">
        <v>51</v>
      </c>
      <c r="N41" s="93"/>
      <c r="O41" s="93"/>
      <c r="P41" s="94"/>
    </row>
    <row r="42" spans="1:17" s="3" customFormat="1" ht="24.75" customHeight="1" thickBot="1" x14ac:dyDescent="0.3">
      <c r="A42" s="97" t="s">
        <v>86</v>
      </c>
      <c r="B42" s="98"/>
      <c r="C42" s="98"/>
      <c r="D42" s="98"/>
      <c r="E42" s="98"/>
      <c r="F42" s="98" t="s">
        <v>64</v>
      </c>
      <c r="G42" s="98"/>
      <c r="H42" s="98"/>
      <c r="I42" s="98"/>
      <c r="J42" s="98"/>
      <c r="K42" s="98"/>
      <c r="L42" s="98"/>
      <c r="M42" s="99">
        <v>43402</v>
      </c>
      <c r="N42" s="99"/>
      <c r="O42" s="99"/>
      <c r="P42" s="100"/>
    </row>
    <row r="43" spans="1:17" ht="9" thickTop="1" x14ac:dyDescent="0.25"/>
  </sheetData>
  <sheetProtection algorithmName="SHA-512" hashValue="9i5j2jJYzIRMAgEndMYwKPqB/PMiPxuqFXS1J011vJm3bhBZ7TBqVuVdF9CcDY+KlmAIM9wW+Lwf2QHSd1oLsQ==" saltValue="BhtvCDx8Dy2nJIVgY9WYZA==" spinCount="100000" sheet="1" selectLockedCells="1"/>
  <mergeCells count="79">
    <mergeCell ref="A8:F8"/>
    <mergeCell ref="G8:P8"/>
    <mergeCell ref="A3:P3"/>
    <mergeCell ref="A4:P4"/>
    <mergeCell ref="A5:K5"/>
    <mergeCell ref="A7:F7"/>
    <mergeCell ref="G7:P7"/>
    <mergeCell ref="A9:F9"/>
    <mergeCell ref="G9:P9"/>
    <mergeCell ref="A10:F10"/>
    <mergeCell ref="G10:P10"/>
    <mergeCell ref="A11:F11"/>
    <mergeCell ref="G11:M11"/>
    <mergeCell ref="N11:P11"/>
    <mergeCell ref="A12:F12"/>
    <mergeCell ref="G12:M12"/>
    <mergeCell ref="N12:P12"/>
    <mergeCell ref="A13:F13"/>
    <mergeCell ref="G13:M13"/>
    <mergeCell ref="N13:P13"/>
    <mergeCell ref="A14:F14"/>
    <mergeCell ref="G14:M14"/>
    <mergeCell ref="N14:P14"/>
    <mergeCell ref="A15:F15"/>
    <mergeCell ref="G15:K15"/>
    <mergeCell ref="L15:P15"/>
    <mergeCell ref="A16:F16"/>
    <mergeCell ref="G16:K16"/>
    <mergeCell ref="L16:P16"/>
    <mergeCell ref="A17:B17"/>
    <mergeCell ref="E17:G17"/>
    <mergeCell ref="O17:P17"/>
    <mergeCell ref="A18:B19"/>
    <mergeCell ref="C18:C20"/>
    <mergeCell ref="D18:D20"/>
    <mergeCell ref="H18:H20"/>
    <mergeCell ref="J18:K18"/>
    <mergeCell ref="A20:B20"/>
    <mergeCell ref="M18:M20"/>
    <mergeCell ref="N18:N20"/>
    <mergeCell ref="O18:P20"/>
    <mergeCell ref="E19:E20"/>
    <mergeCell ref="F19:F20"/>
    <mergeCell ref="G19:G20"/>
    <mergeCell ref="I19:I20"/>
    <mergeCell ref="J19:K19"/>
    <mergeCell ref="L18:L20"/>
    <mergeCell ref="O32:P32"/>
    <mergeCell ref="O21:P21"/>
    <mergeCell ref="O22:P22"/>
    <mergeCell ref="O23:P23"/>
    <mergeCell ref="O24:P24"/>
    <mergeCell ref="O25:P25"/>
    <mergeCell ref="O26:P26"/>
    <mergeCell ref="O27:P27"/>
    <mergeCell ref="O28:P28"/>
    <mergeCell ref="O29:P29"/>
    <mergeCell ref="O30:P30"/>
    <mergeCell ref="O31:P31"/>
    <mergeCell ref="O33:P33"/>
    <mergeCell ref="A34:H34"/>
    <mergeCell ref="K34:M34"/>
    <mergeCell ref="N34:P34"/>
    <mergeCell ref="A35:H37"/>
    <mergeCell ref="K35:M35"/>
    <mergeCell ref="N35:P35"/>
    <mergeCell ref="K36:M36"/>
    <mergeCell ref="N36:P36"/>
    <mergeCell ref="K37:M37"/>
    <mergeCell ref="A42:E42"/>
    <mergeCell ref="F42:L42"/>
    <mergeCell ref="M42:P42"/>
    <mergeCell ref="N37:P37"/>
    <mergeCell ref="A38:P38"/>
    <mergeCell ref="A39:P39"/>
    <mergeCell ref="A40:P40"/>
    <mergeCell ref="A41:E41"/>
    <mergeCell ref="F41:L41"/>
    <mergeCell ref="M41:P41"/>
  </mergeCells>
  <conditionalFormatting sqref="K21:K32">
    <cfRule type="cellIs" dxfId="5" priority="5" stopIfTrue="1" operator="equal">
      <formula>0</formula>
    </cfRule>
    <cfRule type="cellIs" dxfId="4" priority="6" stopIfTrue="1" operator="equal">
      <formula>" -   "</formula>
    </cfRule>
  </conditionalFormatting>
  <conditionalFormatting sqref="M21:M32">
    <cfRule type="cellIs" dxfId="3" priority="3" stopIfTrue="1" operator="equal">
      <formula>0</formula>
    </cfRule>
    <cfRule type="cellIs" dxfId="2" priority="4" stopIfTrue="1" operator="equal">
      <formula>" -   "</formula>
    </cfRule>
  </conditionalFormatting>
  <conditionalFormatting sqref="O22:O32">
    <cfRule type="cellIs" dxfId="1" priority="2" stopIfTrue="1" operator="equal">
      <formula>0</formula>
    </cfRule>
  </conditionalFormatting>
  <conditionalFormatting sqref="O21">
    <cfRule type="cellIs" dxfId="0" priority="1" stopIfTrue="1" operator="equal">
      <formula>0</formula>
    </cfRule>
  </conditionalFormatting>
  <dataValidations count="3">
    <dataValidation type="list" allowBlank="1" showInputMessage="1" showErrorMessage="1" sqref="B21:B32">
      <formula1>"1,2,3,4,5,6,7,8,9,10,11,12,13,14,15,16,17,18,19,20,21,22,23,24,25,26,27,28,29,30,31"</formula1>
    </dataValidation>
    <dataValidation type="list" allowBlank="1" showInputMessage="1" showErrorMessage="1" sqref="A21:A32">
      <formula1>"Sun, Mon, Tue, Wed, Thu, Fri, Sat"</formula1>
    </dataValidation>
    <dataValidation type="list" allowBlank="1" showInputMessage="1" showErrorMessage="1" sqref="A16:F16">
      <formula1>"7:00 AM - 3:00 PM, 7:00 AM - 3:30 PM, 7:30 AM - 3:30 PM, 7:30 AM - 4:00 PM, 8:00 AM - 4:00 PM, 8:00 AM - 4:30 PM, 8:30 AM - 4:30 PM, 8:30 AM - 5:00 PM, 9:00 AM - 5:00 PM, 9:00 AM - 5:30 PM, 10:00 AM - 6:00 PM, 10:00 AM - 6:30 PM"</formula1>
    </dataValidation>
  </dataValidations>
  <printOptions horizontalCentered="1" verticalCentered="1"/>
  <pageMargins left="0.25" right="0.25" top="0.17" bottom="0.31" header="0" footer="0.17"/>
  <pageSetup orientation="portrait" r:id="rId1"/>
  <headerFooter alignWithMargins="0">
    <oddFooter>&amp;L&amp;"Noto Sans,Regular"&amp;6&amp;K01+034&amp;Z&amp;F&amp;F&amp;A&amp;R&amp;"Noto Sans,Regular"&amp;6&amp;K01+034&amp;D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ECU Expense Claim FILLABLE</vt:lpstr>
      <vt:lpstr>TEST ECU Exp Claim FILLABL</vt:lpstr>
    </vt:vector>
  </TitlesOfParts>
  <Company>CDA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cfernandes</dc:creator>
  <cp:lastModifiedBy>Kathleen Johnson</cp:lastModifiedBy>
  <cp:lastPrinted>2018-11-24T01:33:15Z</cp:lastPrinted>
  <dcterms:created xsi:type="dcterms:W3CDTF">2008-08-14T20:15:28Z</dcterms:created>
  <dcterms:modified xsi:type="dcterms:W3CDTF">2018-11-24T05:24:21Z</dcterms:modified>
</cp:coreProperties>
</file>